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3"/>
  </bookViews>
  <sheets>
    <sheet name="3年生大会案内" sheetId="1" r:id="rId1"/>
    <sheet name="参加チーム" sheetId="2" r:id="rId2"/>
    <sheet name="2月9日" sheetId="3" r:id="rId3"/>
    <sheet name="2月11日" sheetId="4" r:id="rId4"/>
  </sheets>
  <definedNames>
    <definedName name="_xlnm.Print_Area" localSheetId="3">'2月11日'!$A$1:$S$49</definedName>
    <definedName name="_xlnm.Print_Area" localSheetId="2">'2月9日'!$A$1:$S$47</definedName>
    <definedName name="_xlnm.Print_Area" localSheetId="0">'3年生大会案内'!$A$1:$I$45</definedName>
  </definedNames>
  <calcPr fullCalcOnLoad="1"/>
</workbook>
</file>

<file path=xl/sharedStrings.xml><?xml version="1.0" encoding="utf-8"?>
<sst xmlns="http://schemas.openxmlformats.org/spreadsheetml/2006/main" count="508" uniqueCount="214">
  <si>
    <t>チーム代表者各位</t>
  </si>
  <si>
    <t>（財）東京都サッカー協会</t>
  </si>
  <si>
    <t>少年連盟第１ブロック</t>
  </si>
  <si>
    <t>新年明けましておめでとうございます。</t>
  </si>
  <si>
    <t>一年になりそうです。各チームにおかれましても６年生の卒業、新チームに移行とお忙しいことと思います。</t>
  </si>
  <si>
    <t>さて、今年度のブロック活動も残すところ３ヶ月になりましたが下記のように「低学年交流会」を実施致します。</t>
  </si>
  <si>
    <t>尚、詳細、組み合わせは、参加チーム数によいって運営委員会で決定し連絡致します。</t>
  </si>
  <si>
    <t>また、1ブロック4区の交流を図るｵｰﾌﾟﾝ大会ですので未登録ﾁｰﾑで参加希望がありましたら声をおかけください。</t>
  </si>
  <si>
    <t>記</t>
  </si>
  <si>
    <t>①　主旨　第１ﾌﾞﾛｯｸ地域の選手、指導者間の交流を図り、少年ｻｯｶｰの発展を目指す。　</t>
  </si>
  <si>
    <t>　　　　　　　低学年代の発達段階を踏まえ、勝敗よりもｻｯｶｰの楽しさを体験し、関心、意欲を育む大会とする。</t>
  </si>
  <si>
    <t>②　主催　（財）東京都サッカー協会少年連盟第一ブロック　</t>
  </si>
  <si>
    <t>（どちらか1日又両日）</t>
  </si>
  <si>
    <t>⑥　参加費　3000円</t>
  </si>
  <si>
    <t>⑦　表彰　各チーム2名優秀選手賞</t>
  </si>
  <si>
    <t>⑧　試合　3年生以下　8人制　　リーグ戦方式</t>
  </si>
  <si>
    <t>チーム名　　　　　　　　　　　　　　　　</t>
  </si>
  <si>
    <t>3年生参加人数</t>
  </si>
  <si>
    <t>約　　　　　　人</t>
  </si>
  <si>
    <t>両日</t>
  </si>
  <si>
    <t>参加希望します。（何れかに○印）</t>
  </si>
  <si>
    <t>※　但し、両日参加希望チームは全体の参加数によってはどちらか一日になることもありますのでご了承下さい。</t>
  </si>
  <si>
    <t>　　また、参加ﾁｰﾑ数によって複数ｴﾝﾄﾘｰも考えられます。（運営委員会決定）</t>
  </si>
  <si>
    <t>参加申し込み先</t>
  </si>
  <si>
    <t>FAX</t>
  </si>
  <si>
    <t>０３－5616－3120</t>
  </si>
  <si>
    <t>E-ﾒｰﾙ</t>
  </si>
  <si>
    <t>toyohara.fantasista@s8.dion.ne.jp</t>
  </si>
  <si>
    <t>　豊原　守　迄</t>
  </si>
  <si>
    <t>③　協力　足立区ｻｯｶｰ協会少年部：台東区ｻｯｶｰ協会少年部：荒川区サッカー協会</t>
  </si>
  <si>
    <t>⑤　会場　台東区千住ｸﾞﾗﾝﾄﾞ2面　東尾久グランド２面　　舎人ﾌﾟﾚｲｸﾞﾗﾝﾄﾞ、他</t>
  </si>
  <si>
    <t>参加希望チームは申込書を1月１４日（日）までにFax又はEﾒｰﾙにてお送り下さい。</t>
  </si>
  <si>
    <t>低学年交流会参加申込（１月１４日必着）</t>
  </si>
  <si>
    <t>NO</t>
  </si>
  <si>
    <t>ﾁｰﾑ名</t>
  </si>
  <si>
    <t>参加費受領</t>
  </si>
  <si>
    <t>人数</t>
  </si>
  <si>
    <t>優秀選手</t>
  </si>
  <si>
    <t>TSCリベロ</t>
  </si>
  <si>
    <t>FCﾛｯｷｰ</t>
  </si>
  <si>
    <t>FC千住ｲｰｸﾞﾙｽ</t>
  </si>
  <si>
    <t>東伊興SSS</t>
  </si>
  <si>
    <t>古千谷</t>
  </si>
  <si>
    <t>KSC加平</t>
  </si>
  <si>
    <t>弥生SSS</t>
  </si>
  <si>
    <t>石鍋SC</t>
  </si>
  <si>
    <t>ﾌﾞﾙｰF　SC</t>
  </si>
  <si>
    <t>本木</t>
  </si>
  <si>
    <t>ｳｲｽﾞFC</t>
  </si>
  <si>
    <t>栗の実SC</t>
  </si>
  <si>
    <t>中北SC</t>
  </si>
  <si>
    <t>レスチジュニア</t>
  </si>
  <si>
    <t>千寿常東FC</t>
  </si>
  <si>
    <t>FC西新井Jr</t>
  </si>
  <si>
    <t>トネリエルフ２０００</t>
  </si>
  <si>
    <t>辰沼</t>
  </si>
  <si>
    <t>東加平</t>
  </si>
  <si>
    <t>LARGO</t>
  </si>
  <si>
    <t>四吾</t>
  </si>
  <si>
    <t>10日</t>
  </si>
  <si>
    <t>ブレヴァリー</t>
  </si>
  <si>
    <t>南千住サッカー広場</t>
  </si>
  <si>
    <t>江北ベアーズ</t>
  </si>
  <si>
    <t>FCクリアンサ</t>
  </si>
  <si>
    <t>No</t>
  </si>
  <si>
    <t>勝点</t>
  </si>
  <si>
    <t>勝</t>
  </si>
  <si>
    <t>敗</t>
  </si>
  <si>
    <t>分</t>
  </si>
  <si>
    <t>得</t>
  </si>
  <si>
    <t>失</t>
  </si>
  <si>
    <t>差</t>
  </si>
  <si>
    <t>順位</t>
  </si>
  <si>
    <t>★</t>
  </si>
  <si>
    <t>No</t>
  </si>
  <si>
    <t>No</t>
  </si>
  <si>
    <t>[会場責任：東伊興SSS]</t>
  </si>
  <si>
    <t>舎人プレイＧ</t>
  </si>
  <si>
    <t>対戦</t>
  </si>
  <si>
    <t>審判</t>
  </si>
  <si>
    <t>　9:30～10:05</t>
  </si>
  <si>
    <t>　1 VS 2</t>
  </si>
  <si>
    <t>４</t>
  </si>
  <si>
    <t>10:10～10:45</t>
  </si>
  <si>
    <t>　4 VS 5</t>
  </si>
  <si>
    <t>３</t>
  </si>
  <si>
    <t>10:50～11:25</t>
  </si>
  <si>
    <t>　1 VS 3</t>
  </si>
  <si>
    <t>６</t>
  </si>
  <si>
    <t>11:30～12:05</t>
  </si>
  <si>
    <t>　4 VS 6</t>
  </si>
  <si>
    <t>２</t>
  </si>
  <si>
    <t>12:10～12:45</t>
  </si>
  <si>
    <t>　2 VS 3</t>
  </si>
  <si>
    <t>５</t>
  </si>
  <si>
    <t>12:50～13:25</t>
  </si>
  <si>
    <t>　5 VS 6</t>
  </si>
  <si>
    <t>１</t>
  </si>
  <si>
    <t>13:40～14:15</t>
  </si>
  <si>
    <t>3位VS3位</t>
  </si>
  <si>
    <t>1位</t>
  </si>
  <si>
    <t>14:20～14:55</t>
  </si>
  <si>
    <t>2位VS2位</t>
  </si>
  <si>
    <t>3位</t>
  </si>
  <si>
    <t>15:00～15:35</t>
  </si>
  <si>
    <t>1位VS1位</t>
  </si>
  <si>
    <t>2位</t>
  </si>
  <si>
    <t>＊審判は主審１人制で行なう。</t>
  </si>
  <si>
    <t>東尾久Ｇ</t>
  </si>
  <si>
    <t>四吾SC</t>
  </si>
  <si>
    <t>レスチ</t>
  </si>
  <si>
    <t>西新井Jr</t>
  </si>
  <si>
    <t>南千住サッカーB</t>
  </si>
  <si>
    <t>[会場責任：本木SC]</t>
  </si>
  <si>
    <t>時　　間</t>
  </si>
  <si>
    <t>10:00～10:35</t>
  </si>
  <si>
    <t>10:40～11:15</t>
  </si>
  <si>
    <t>11:55～12:30</t>
  </si>
  <si>
    <t>12:35～13:10</t>
  </si>
  <si>
    <t>13:30～14:05</t>
  </si>
  <si>
    <t>14:10～14:45</t>
  </si>
  <si>
    <t>1 VS 2</t>
  </si>
  <si>
    <t>3 VS 4</t>
  </si>
  <si>
    <t>1 VS 3</t>
  </si>
  <si>
    <t>2 VS 4</t>
  </si>
  <si>
    <t>1 VS 4</t>
  </si>
  <si>
    <t>2 VS 3</t>
  </si>
  <si>
    <t>台東区千住新橋G　A</t>
  </si>
  <si>
    <t>千住イーグルス</t>
  </si>
  <si>
    <t>台東区千住新橋G　B</t>
  </si>
  <si>
    <t>No</t>
  </si>
  <si>
    <t>時間</t>
  </si>
  <si>
    <t>ブルファイ A</t>
  </si>
  <si>
    <t>ブルファイ　B</t>
  </si>
  <si>
    <t>東尾久G　A</t>
  </si>
  <si>
    <t>東尾久G　B</t>
  </si>
  <si>
    <t>ブルファイ　A</t>
  </si>
  <si>
    <t>KSC加平SSS</t>
  </si>
  <si>
    <t>ブレヴァリーFC</t>
  </si>
  <si>
    <t>東加平キッカーズ</t>
  </si>
  <si>
    <t>台東G　A</t>
  </si>
  <si>
    <t>台東G　B</t>
  </si>
  <si>
    <t>VS</t>
  </si>
  <si>
    <t>舎人PG</t>
  </si>
  <si>
    <t>東尾久G　A</t>
  </si>
  <si>
    <t>東尾久G　B</t>
  </si>
  <si>
    <t>東尾久G</t>
  </si>
  <si>
    <t>第6回第１ﾌﾞﾛｯｸ３年生交流大会について</t>
  </si>
  <si>
    <t>皆様には益々ご健勝のこととお喜び申し上げます。</t>
  </si>
  <si>
    <t>④　日時　平成20年2月9（土）・10（日）　</t>
  </si>
  <si>
    <t>9日（土）</t>
  </si>
  <si>
    <t>10日（日）</t>
  </si>
  <si>
    <t>9日</t>
  </si>
  <si>
    <t>二寺SC</t>
  </si>
  <si>
    <t>GROW</t>
  </si>
  <si>
    <t>渕一</t>
  </si>
  <si>
    <t>FC日暮里</t>
  </si>
  <si>
    <t>GET荒川</t>
  </si>
  <si>
    <t>尾久サッカー教室</t>
  </si>
  <si>
    <t>２月９日（土）</t>
  </si>
  <si>
    <t>南千住サッカーA</t>
  </si>
  <si>
    <t>本木SC</t>
  </si>
  <si>
    <t>ブルファイ B</t>
  </si>
  <si>
    <t>千寿常東FC</t>
  </si>
  <si>
    <t>[会場責任：　　　　]</t>
  </si>
  <si>
    <t>台東G　A　　東尾久G</t>
  </si>
  <si>
    <t>[会場責任：ブルーファイターズ]</t>
  </si>
  <si>
    <t>本木SC</t>
  </si>
  <si>
    <t>[会場責任：FC日暮里]</t>
  </si>
  <si>
    <t>FCロッキー　B</t>
  </si>
  <si>
    <t>レスチ</t>
  </si>
  <si>
    <t>弥生SSS　</t>
  </si>
  <si>
    <t>○</t>
  </si>
  <si>
    <t>●</t>
  </si>
  <si>
    <t>△</t>
  </si>
  <si>
    <t>△27</t>
  </si>
  <si>
    <t>△13</t>
  </si>
  <si>
    <t>△12</t>
  </si>
  <si>
    <t>ブルファイ　４</t>
  </si>
  <si>
    <t>四吾　３</t>
  </si>
  <si>
    <t>３　レスチ</t>
  </si>
  <si>
    <t>加平　４</t>
  </si>
  <si>
    <t>０　西新井</t>
  </si>
  <si>
    <t>０　弥生</t>
  </si>
  <si>
    <t>２　二寺</t>
  </si>
  <si>
    <t>東伊興　７</t>
  </si>
  <si>
    <t>０　本木</t>
  </si>
  <si>
    <t>２月１1日（日）</t>
  </si>
  <si>
    <t>栗の実ＳＣ</t>
  </si>
  <si>
    <t>ロッキー　A</t>
  </si>
  <si>
    <t>ウイズ</t>
  </si>
  <si>
    <t>辰沼少年SC</t>
  </si>
  <si>
    <t>中北少年SC A　</t>
  </si>
  <si>
    <t>中北少年SC B　</t>
  </si>
  <si>
    <t>４　千住Ｅ</t>
  </si>
  <si>
    <t>弥生　０</t>
  </si>
  <si>
    <t>ロッキーＢ　１</t>
  </si>
  <si>
    <t>４　ロッキーＡ</t>
  </si>
  <si>
    <t>ブルファイＡ　２</t>
  </si>
  <si>
    <t>２　尾久</t>
  </si>
  <si>
    <t>中北Ｂ　２</t>
  </si>
  <si>
    <t>３　日暮里</t>
  </si>
  <si>
    <t>ウイズ　４</t>
  </si>
  <si>
    <t>１　辰沼</t>
  </si>
  <si>
    <t>中北Ａ　５</t>
  </si>
  <si>
    <t>１　ブルファイＢ</t>
  </si>
  <si>
    <t>古千谷　０</t>
  </si>
  <si>
    <t>１　東加平</t>
  </si>
  <si>
    <t>本木　１</t>
  </si>
  <si>
    <t>８　東伊興</t>
  </si>
  <si>
    <t>栗の実　２</t>
  </si>
  <si>
    <t>２　加平</t>
  </si>
  <si>
    <t>ＧＥＴ　７</t>
  </si>
  <si>
    <t>△20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</si>
</sst>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8"/>
      <name val="ＭＳ Ｐゴシック"/>
      <family val="3"/>
    </font>
    <font>
      <b/>
      <sz val="11"/>
      <name val="ＭＳ Ｐゴシック"/>
      <family val="3"/>
    </font>
    <font>
      <b/>
      <sz val="14"/>
      <name val="ＭＳ Ｐゴシック"/>
      <family val="3"/>
    </font>
    <font>
      <b/>
      <u val="single"/>
      <sz val="14"/>
      <name val="ＭＳ Ｐゴシック"/>
      <family val="3"/>
    </font>
    <font>
      <sz val="10"/>
      <name val="ＭＳ Ｐゴシック"/>
      <family val="3"/>
    </font>
    <font>
      <sz val="11"/>
      <color indexed="8"/>
      <name val="ＭＳ Ｐゴシック"/>
      <family val="3"/>
    </font>
    <font>
      <sz val="10"/>
      <name val="ＭＳ 明朝"/>
      <family val="1"/>
    </font>
    <font>
      <sz val="12"/>
      <name val="細明朝体"/>
      <family val="3"/>
    </font>
    <font>
      <b/>
      <sz val="11"/>
      <name val="ＭＳ 明朝"/>
      <family val="1"/>
    </font>
    <font>
      <sz val="9"/>
      <name val="ＭＳ 明朝"/>
      <family val="1"/>
    </font>
    <font>
      <sz val="11"/>
      <name val="ＭＳ 明朝"/>
      <family val="1"/>
    </font>
    <font>
      <sz val="12"/>
      <name val="ＭＳ Ｐゴシック"/>
      <family val="3"/>
    </font>
    <font>
      <sz val="11"/>
      <color indexed="9"/>
      <name val="ＭＳ Ｐゴシック"/>
      <family val="3"/>
    </font>
    <font>
      <sz val="14"/>
      <name val="ＭＳ Ｐゴシック"/>
      <family val="3"/>
    </font>
    <font>
      <b/>
      <sz val="10"/>
      <name val="ＭＳ 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vertAlign val="subscript"/>
      <sz val="10"/>
      <name val="ＭＳ Ｐゴシック"/>
      <family val="3"/>
    </font>
    <font>
      <vertAlign val="subscript"/>
      <sz val="14"/>
      <name val="ＭＳ Ｐゴシック"/>
      <family val="3"/>
    </font>
    <font>
      <sz val="8"/>
      <name val="ＭＳ Ｐゴシック"/>
      <family val="3"/>
    </font>
    <font>
      <vertAlign val="subscript"/>
      <sz val="1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double"/>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style="double"/>
    </border>
    <border>
      <left style="thin"/>
      <right>
        <color indexed="63"/>
      </right>
      <top style="thin"/>
      <bottom style="double"/>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11" fillId="0" borderId="0">
      <alignment/>
      <protection/>
    </xf>
    <xf numFmtId="0" fontId="0" fillId="0" borderId="0">
      <alignment/>
      <protection/>
    </xf>
    <xf numFmtId="0" fontId="2" fillId="0" borderId="0" applyNumberFormat="0" applyFill="0" applyBorder="0" applyAlignment="0" applyProtection="0"/>
    <xf numFmtId="0" fontId="33" fillId="4" borderId="0" applyNumberFormat="0" applyBorder="0" applyAlignment="0" applyProtection="0"/>
  </cellStyleXfs>
  <cellXfs count="207">
    <xf numFmtId="0" fontId="0" fillId="0" borderId="0" xfId="0" applyAlignment="1">
      <alignment/>
    </xf>
    <xf numFmtId="58" fontId="0" fillId="0" borderId="0" xfId="0" applyNumberFormat="1" applyAlignment="1">
      <alignment horizontal="left"/>
    </xf>
    <xf numFmtId="0" fontId="0" fillId="0" borderId="0" xfId="0" applyAlignment="1">
      <alignment horizontal="left"/>
    </xf>
    <xf numFmtId="0" fontId="5" fillId="0" borderId="0" xfId="0" applyFont="1" applyAlignment="1">
      <alignment/>
    </xf>
    <xf numFmtId="0" fontId="6" fillId="0" borderId="0" xfId="0" applyFont="1" applyAlignment="1">
      <alignment/>
    </xf>
    <xf numFmtId="0" fontId="7" fillId="0" borderId="0" xfId="0" applyFont="1" applyAlignment="1">
      <alignment/>
    </xf>
    <xf numFmtId="0" fontId="1" fillId="0" borderId="0" xfId="43" applyAlignment="1" applyProtection="1">
      <alignment/>
      <protection/>
    </xf>
    <xf numFmtId="0" fontId="0" fillId="0" borderId="10" xfId="0" applyBorder="1" applyAlignment="1">
      <alignment/>
    </xf>
    <xf numFmtId="0" fontId="0" fillId="0" borderId="10" xfId="0" applyBorder="1" applyAlignment="1">
      <alignment horizontal="center" vertical="center"/>
    </xf>
    <xf numFmtId="0" fontId="0" fillId="0" borderId="11" xfId="0" applyBorder="1" applyAlignment="1">
      <alignment shrinkToFit="1"/>
    </xf>
    <xf numFmtId="0" fontId="0" fillId="0" borderId="12" xfId="0" applyBorder="1" applyAlignment="1">
      <alignment horizontal="center" vertical="center"/>
    </xf>
    <xf numFmtId="0" fontId="0" fillId="0" borderId="10" xfId="0" applyBorder="1" applyAlignment="1">
      <alignment shrinkToFit="1"/>
    </xf>
    <xf numFmtId="0" fontId="0" fillId="0" borderId="11" xfId="0" applyBorder="1" applyAlignment="1">
      <alignment/>
    </xf>
    <xf numFmtId="0" fontId="0" fillId="0" borderId="10" xfId="0" applyFont="1" applyBorder="1" applyAlignment="1">
      <alignment/>
    </xf>
    <xf numFmtId="0" fontId="0" fillId="0" borderId="12" xfId="0" applyFont="1" applyBorder="1" applyAlignment="1">
      <alignment horizontal="center" vertical="center"/>
    </xf>
    <xf numFmtId="0" fontId="8" fillId="0" borderId="10" xfId="0" applyFont="1" applyBorder="1" applyAlignment="1">
      <alignment/>
    </xf>
    <xf numFmtId="0" fontId="9" fillId="0" borderId="12" xfId="0" applyFont="1" applyBorder="1" applyAlignment="1">
      <alignment horizontal="center" vertical="center"/>
    </xf>
    <xf numFmtId="0" fontId="0" fillId="0" borderId="0" xfId="0" applyAlignment="1">
      <alignment horizontal="center" vertical="center"/>
    </xf>
    <xf numFmtId="0" fontId="0" fillId="0" borderId="0" xfId="0" applyFill="1" applyAlignment="1">
      <alignment/>
    </xf>
    <xf numFmtId="0" fontId="5" fillId="0" borderId="0" xfId="0" applyFont="1" applyFill="1" applyAlignment="1">
      <alignment/>
    </xf>
    <xf numFmtId="0" fontId="10" fillId="0" borderId="10" xfId="61" applyFont="1" applyFill="1" applyBorder="1" applyAlignment="1">
      <alignment horizontal="center" vertical="center"/>
      <protection/>
    </xf>
    <xf numFmtId="0" fontId="12" fillId="0" borderId="10" xfId="61" applyFont="1" applyFill="1" applyBorder="1" applyAlignment="1">
      <alignment horizontal="center" vertical="center"/>
      <protection/>
    </xf>
    <xf numFmtId="0" fontId="14" fillId="0" borderId="13" xfId="61" applyFont="1" applyFill="1" applyBorder="1" applyAlignment="1">
      <alignment horizontal="center" vertical="center"/>
      <protection/>
    </xf>
    <xf numFmtId="0" fontId="14" fillId="0" borderId="14" xfId="61" applyFont="1" applyFill="1" applyBorder="1" applyAlignment="1">
      <alignment horizontal="center" vertical="center"/>
      <protection/>
    </xf>
    <xf numFmtId="0" fontId="14" fillId="0" borderId="13" xfId="61" applyFont="1" applyBorder="1" applyAlignment="1">
      <alignment horizontal="center" vertical="center"/>
      <protection/>
    </xf>
    <xf numFmtId="0" fontId="10" fillId="0" borderId="10" xfId="61" applyFont="1" applyBorder="1" applyAlignment="1">
      <alignment horizontal="center" vertical="center"/>
      <protection/>
    </xf>
    <xf numFmtId="2" fontId="14" fillId="0" borderId="10" xfId="61" applyNumberFormat="1" applyFont="1" applyFill="1" applyBorder="1" applyAlignment="1">
      <alignment vertical="center"/>
      <protection/>
    </xf>
    <xf numFmtId="0" fontId="14" fillId="0" borderId="11" xfId="61" applyFont="1" applyFill="1" applyBorder="1" applyAlignment="1">
      <alignment vertical="center"/>
      <protection/>
    </xf>
    <xf numFmtId="0" fontId="14" fillId="0" borderId="11" xfId="61" applyFont="1" applyFill="1" applyBorder="1" applyAlignment="1">
      <alignment horizontal="right" vertical="center"/>
      <protection/>
    </xf>
    <xf numFmtId="0" fontId="14" fillId="0" borderId="14" xfId="61" applyFont="1" applyFill="1" applyBorder="1" applyAlignment="1">
      <alignment vertical="center"/>
      <protection/>
    </xf>
    <xf numFmtId="0" fontId="14" fillId="0" borderId="11" xfId="61" applyFont="1" applyBorder="1" applyAlignment="1">
      <alignment vertical="center"/>
      <protection/>
    </xf>
    <xf numFmtId="0" fontId="14" fillId="0" borderId="14" xfId="61" applyFont="1" applyBorder="1" applyAlignment="1">
      <alignment vertical="center"/>
      <protection/>
    </xf>
    <xf numFmtId="176" fontId="14" fillId="0" borderId="10" xfId="62" applyNumberFormat="1" applyFont="1" applyBorder="1" applyAlignment="1">
      <alignment vertical="center"/>
      <protection/>
    </xf>
    <xf numFmtId="176" fontId="14" fillId="0" borderId="10" xfId="61" applyNumberFormat="1" applyFont="1" applyBorder="1" applyAlignment="1">
      <alignment vertical="center"/>
      <protection/>
    </xf>
    <xf numFmtId="0" fontId="14" fillId="0" borderId="15" xfId="61" applyFont="1" applyBorder="1" applyAlignment="1">
      <alignment vertical="center"/>
      <protection/>
    </xf>
    <xf numFmtId="0" fontId="14" fillId="0" borderId="11" xfId="61" applyFont="1" applyFill="1" applyBorder="1" applyAlignment="1">
      <alignment horizontal="center" vertical="center"/>
      <protection/>
    </xf>
    <xf numFmtId="176" fontId="14" fillId="0" borderId="15" xfId="62" applyNumberFormat="1" applyFont="1" applyBorder="1" applyAlignment="1">
      <alignment vertical="center"/>
      <protection/>
    </xf>
    <xf numFmtId="2" fontId="14" fillId="0" borderId="15" xfId="61" applyNumberFormat="1" applyFont="1" applyFill="1" applyBorder="1" applyAlignment="1">
      <alignment vertical="center"/>
      <protection/>
    </xf>
    <xf numFmtId="0" fontId="10" fillId="0" borderId="0" xfId="61" applyFont="1" applyFill="1" applyBorder="1" applyAlignment="1">
      <alignment horizontal="center" vertical="center"/>
      <protection/>
    </xf>
    <xf numFmtId="0" fontId="14" fillId="0" borderId="0" xfId="61" applyFont="1" applyFill="1" applyBorder="1" applyAlignment="1">
      <alignment horizontal="center" vertical="center"/>
      <protection/>
    </xf>
    <xf numFmtId="0" fontId="14" fillId="0" borderId="0" xfId="61" applyFont="1" applyFill="1" applyBorder="1" applyAlignment="1">
      <alignment vertical="center"/>
      <protection/>
    </xf>
    <xf numFmtId="0" fontId="14" fillId="0" borderId="0" xfId="61" applyFont="1" applyBorder="1" applyAlignment="1">
      <alignment vertical="center"/>
      <protection/>
    </xf>
    <xf numFmtId="176" fontId="14" fillId="0" borderId="16" xfId="62" applyNumberFormat="1" applyFont="1" applyBorder="1" applyAlignment="1">
      <alignment vertical="center"/>
      <protection/>
    </xf>
    <xf numFmtId="176" fontId="14" fillId="0" borderId="0" xfId="62" applyNumberFormat="1" applyFont="1" applyBorder="1" applyAlignment="1">
      <alignment vertical="center"/>
      <protection/>
    </xf>
    <xf numFmtId="176" fontId="14" fillId="0" borderId="0" xfId="61" applyNumberFormat="1" applyFont="1" applyBorder="1" applyAlignment="1">
      <alignment vertical="center"/>
      <protection/>
    </xf>
    <xf numFmtId="0" fontId="0" fillId="0" borderId="0" xfId="0" applyBorder="1" applyAlignment="1">
      <alignment/>
    </xf>
    <xf numFmtId="0" fontId="0" fillId="0" borderId="17" xfId="0" applyFill="1" applyBorder="1" applyAlignment="1">
      <alignment/>
    </xf>
    <xf numFmtId="0" fontId="0" fillId="0" borderId="18" xfId="0" applyFill="1" applyBorder="1" applyAlignment="1">
      <alignment horizontal="center"/>
    </xf>
    <xf numFmtId="0" fontId="0" fillId="0" borderId="18" xfId="0" applyFill="1" applyBorder="1" applyAlignment="1">
      <alignment/>
    </xf>
    <xf numFmtId="0" fontId="0" fillId="0" borderId="19" xfId="0" applyFill="1" applyBorder="1" applyAlignment="1">
      <alignment horizontal="center"/>
    </xf>
    <xf numFmtId="0" fontId="0" fillId="0" borderId="0" xfId="0" applyAlignment="1">
      <alignment vertical="top"/>
    </xf>
    <xf numFmtId="0" fontId="0" fillId="0" borderId="0" xfId="0" applyBorder="1" applyAlignment="1">
      <alignment vertical="top"/>
    </xf>
    <xf numFmtId="0" fontId="10" fillId="0" borderId="0" xfId="61" applyFont="1" applyBorder="1" applyAlignment="1">
      <alignment horizontal="center" vertical="center"/>
      <protection/>
    </xf>
    <xf numFmtId="0" fontId="0" fillId="0" borderId="15" xfId="0" applyFill="1" applyBorder="1" applyAlignment="1">
      <alignment horizontal="center"/>
    </xf>
    <xf numFmtId="0" fontId="0" fillId="0" borderId="15" xfId="0" applyFill="1" applyBorder="1" applyAlignment="1">
      <alignment/>
    </xf>
    <xf numFmtId="56" fontId="0" fillId="0" borderId="15" xfId="0" applyNumberFormat="1" applyFill="1" applyBorder="1" applyAlignment="1">
      <alignment/>
    </xf>
    <xf numFmtId="49" fontId="0" fillId="0" borderId="20" xfId="0" applyNumberFormat="1" applyFill="1" applyBorder="1" applyAlignment="1">
      <alignment horizontal="center"/>
    </xf>
    <xf numFmtId="0" fontId="16" fillId="0" borderId="19" xfId="0" applyFont="1" applyFill="1" applyBorder="1" applyAlignment="1">
      <alignment/>
    </xf>
    <xf numFmtId="0" fontId="0" fillId="0" borderId="10" xfId="0" applyFill="1" applyBorder="1" applyAlignment="1">
      <alignment horizontal="center"/>
    </xf>
    <xf numFmtId="0" fontId="0" fillId="0" borderId="10" xfId="0" applyFill="1" applyBorder="1" applyAlignment="1">
      <alignment/>
    </xf>
    <xf numFmtId="56" fontId="0" fillId="0" borderId="10" xfId="0" applyNumberFormat="1" applyFill="1" applyBorder="1" applyAlignment="1">
      <alignment/>
    </xf>
    <xf numFmtId="49" fontId="0" fillId="0" borderId="11" xfId="0" applyNumberFormat="1" applyFill="1" applyBorder="1" applyAlignment="1">
      <alignment horizontal="center"/>
    </xf>
    <xf numFmtId="0" fontId="0" fillId="0" borderId="19" xfId="0" applyFill="1" applyBorder="1" applyAlignment="1">
      <alignment/>
    </xf>
    <xf numFmtId="0" fontId="8" fillId="0" borderId="0" xfId="0" applyFont="1" applyBorder="1" applyAlignment="1">
      <alignment/>
    </xf>
    <xf numFmtId="0" fontId="8" fillId="0" borderId="0" xfId="0" applyFont="1" applyAlignment="1">
      <alignment/>
    </xf>
    <xf numFmtId="0" fontId="0" fillId="0" borderId="0" xfId="0" applyFill="1" applyBorder="1" applyAlignment="1">
      <alignment/>
    </xf>
    <xf numFmtId="49" fontId="0" fillId="0" borderId="0" xfId="0" applyNumberFormat="1" applyBorder="1" applyAlignment="1">
      <alignment/>
    </xf>
    <xf numFmtId="0" fontId="0" fillId="0" borderId="0" xfId="0" applyBorder="1" applyAlignment="1">
      <alignment horizontal="center"/>
    </xf>
    <xf numFmtId="0" fontId="15" fillId="0" borderId="0" xfId="0" applyFont="1" applyBorder="1" applyAlignment="1">
      <alignment/>
    </xf>
    <xf numFmtId="0" fontId="15" fillId="0" borderId="0" xfId="0" applyFont="1" applyFill="1" applyBorder="1" applyAlignment="1">
      <alignment/>
    </xf>
    <xf numFmtId="0" fontId="15" fillId="0" borderId="0" xfId="0" applyFont="1" applyFill="1" applyAlignment="1">
      <alignment/>
    </xf>
    <xf numFmtId="0" fontId="0" fillId="0" borderId="0" xfId="0" applyFill="1" applyAlignment="1">
      <alignment vertical="top"/>
    </xf>
    <xf numFmtId="0" fontId="0" fillId="0" borderId="0" xfId="0" applyFill="1" applyBorder="1" applyAlignment="1">
      <alignment vertical="top"/>
    </xf>
    <xf numFmtId="0" fontId="15" fillId="0" borderId="0" xfId="0" applyFont="1" applyFill="1" applyBorder="1" applyAlignment="1">
      <alignment horizontal="left"/>
    </xf>
    <xf numFmtId="0" fontId="17" fillId="0" borderId="0" xfId="0" applyFont="1" applyFill="1" applyBorder="1" applyAlignment="1">
      <alignment vertical="center"/>
    </xf>
    <xf numFmtId="0" fontId="8" fillId="0" borderId="0" xfId="0" applyFont="1" applyFill="1" applyBorder="1" applyAlignment="1">
      <alignment horizontal="center"/>
    </xf>
    <xf numFmtId="0" fontId="15" fillId="0" borderId="0" xfId="0" applyFont="1" applyBorder="1" applyAlignment="1">
      <alignment horizontal="left"/>
    </xf>
    <xf numFmtId="0" fontId="17" fillId="0" borderId="0" xfId="0" applyFont="1" applyBorder="1" applyAlignment="1">
      <alignment vertical="center"/>
    </xf>
    <xf numFmtId="0" fontId="8" fillId="0" borderId="0" xfId="0" applyFont="1" applyBorder="1" applyAlignment="1">
      <alignment horizontal="center"/>
    </xf>
    <xf numFmtId="0" fontId="12" fillId="0" borderId="0" xfId="61" applyFont="1" applyFill="1" applyBorder="1" applyAlignment="1">
      <alignment horizontal="center" vertical="center"/>
      <protection/>
    </xf>
    <xf numFmtId="0" fontId="14" fillId="0" borderId="10" xfId="61" applyFont="1" applyBorder="1" applyAlignment="1">
      <alignment vertical="center"/>
      <protection/>
    </xf>
    <xf numFmtId="2" fontId="14" fillId="0" borderId="0" xfId="61" applyNumberFormat="1" applyFont="1" applyFill="1" applyBorder="1" applyAlignment="1">
      <alignment vertical="center"/>
      <protection/>
    </xf>
    <xf numFmtId="0" fontId="14" fillId="0" borderId="0" xfId="61" applyFont="1" applyFill="1" applyBorder="1" applyAlignment="1">
      <alignment horizontal="right" vertical="center"/>
      <protection/>
    </xf>
    <xf numFmtId="0" fontId="14" fillId="0" borderId="13" xfId="61" applyFont="1" applyBorder="1" applyAlignment="1">
      <alignment vertical="center"/>
      <protection/>
    </xf>
    <xf numFmtId="176" fontId="14" fillId="0" borderId="14" xfId="62" applyNumberFormat="1" applyFont="1" applyBorder="1" applyAlignment="1">
      <alignment vertical="center"/>
      <protection/>
    </xf>
    <xf numFmtId="176" fontId="14" fillId="0" borderId="11" xfId="62" applyNumberFormat="1" applyFont="1" applyBorder="1" applyAlignment="1">
      <alignment vertical="center"/>
      <protection/>
    </xf>
    <xf numFmtId="176" fontId="14" fillId="0" borderId="21" xfId="62" applyNumberFormat="1" applyFont="1" applyBorder="1" applyAlignment="1">
      <alignment vertical="center"/>
      <protection/>
    </xf>
    <xf numFmtId="176" fontId="14" fillId="0" borderId="22" xfId="62" applyNumberFormat="1" applyFont="1" applyBorder="1" applyAlignment="1">
      <alignment vertical="center"/>
      <protection/>
    </xf>
    <xf numFmtId="2" fontId="10" fillId="0" borderId="10" xfId="61" applyNumberFormat="1" applyFont="1" applyFill="1" applyBorder="1" applyAlignment="1">
      <alignment vertical="center"/>
      <protection/>
    </xf>
    <xf numFmtId="0" fontId="0" fillId="0" borderId="0" xfId="0" applyFont="1" applyBorder="1" applyAlignment="1">
      <alignment vertical="center"/>
    </xf>
    <xf numFmtId="0" fontId="17" fillId="0" borderId="0" xfId="0" applyFont="1" applyBorder="1" applyAlignment="1">
      <alignment horizontal="center" vertical="center"/>
    </xf>
    <xf numFmtId="0" fontId="0" fillId="0" borderId="0" xfId="0" applyFill="1" applyBorder="1" applyAlignment="1">
      <alignment horizontal="center"/>
    </xf>
    <xf numFmtId="0" fontId="8" fillId="0" borderId="0" xfId="0" applyFont="1" applyBorder="1" applyAlignment="1">
      <alignment vertical="center"/>
    </xf>
    <xf numFmtId="0" fontId="15" fillId="0" borderId="0" xfId="0" applyFont="1" applyBorder="1" applyAlignment="1">
      <alignment horizontal="center"/>
    </xf>
    <xf numFmtId="0" fontId="0" fillId="0" borderId="0" xfId="0" applyFont="1" applyBorder="1" applyAlignment="1">
      <alignment/>
    </xf>
    <xf numFmtId="2" fontId="12" fillId="0" borderId="0" xfId="61" applyNumberFormat="1" applyFont="1" applyFill="1" applyBorder="1" applyAlignment="1">
      <alignment vertical="center"/>
      <protection/>
    </xf>
    <xf numFmtId="0" fontId="14" fillId="0" borderId="10" xfId="61" applyFont="1" applyBorder="1" applyAlignment="1">
      <alignment horizontal="center" vertical="center"/>
      <protection/>
    </xf>
    <xf numFmtId="0" fontId="0" fillId="0" borderId="10" xfId="0" applyBorder="1" applyAlignment="1">
      <alignment horizontal="center"/>
    </xf>
    <xf numFmtId="0" fontId="14" fillId="0" borderId="0" xfId="61" applyFont="1" applyBorder="1" applyAlignment="1">
      <alignment horizontal="center" vertical="center"/>
      <protection/>
    </xf>
    <xf numFmtId="0" fontId="0" fillId="0" borderId="11" xfId="0" applyFill="1" applyBorder="1" applyAlignment="1">
      <alignment horizontal="center"/>
    </xf>
    <xf numFmtId="0" fontId="18" fillId="0" borderId="10" xfId="61" applyFont="1" applyFill="1" applyBorder="1" applyAlignment="1">
      <alignment horizontal="center" vertical="center"/>
      <protection/>
    </xf>
    <xf numFmtId="49" fontId="0" fillId="0" borderId="10" xfId="0" applyNumberFormat="1" applyFill="1" applyBorder="1" applyAlignment="1">
      <alignment horizontal="center"/>
    </xf>
    <xf numFmtId="176" fontId="0" fillId="0" borderId="0" xfId="62" applyNumberFormat="1" applyFont="1" applyBorder="1" applyAlignment="1">
      <alignment horizontal="center" vertical="center"/>
      <protection/>
    </xf>
    <xf numFmtId="0" fontId="0" fillId="0" borderId="0" xfId="0" applyFont="1" applyBorder="1" applyAlignment="1">
      <alignment horizontal="center"/>
    </xf>
    <xf numFmtId="176" fontId="0" fillId="0" borderId="0" xfId="62" applyNumberFormat="1" applyFont="1" applyBorder="1" applyAlignment="1">
      <alignment vertical="center"/>
      <protection/>
    </xf>
    <xf numFmtId="0" fontId="0" fillId="0" borderId="0" xfId="61" applyFont="1" applyBorder="1" applyAlignment="1">
      <alignment horizontal="center" vertical="center"/>
      <protection/>
    </xf>
    <xf numFmtId="0" fontId="0" fillId="0" borderId="0" xfId="61" applyFont="1" applyBorder="1" applyAlignment="1">
      <alignment vertical="center"/>
      <protection/>
    </xf>
    <xf numFmtId="0" fontId="0" fillId="0" borderId="19" xfId="0" applyFont="1" applyFill="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0" borderId="19" xfId="0" applyFont="1" applyFill="1" applyBorder="1" applyAlignment="1">
      <alignment horizontal="center"/>
    </xf>
    <xf numFmtId="0" fontId="0" fillId="0" borderId="0" xfId="0" applyFont="1" applyFill="1" applyAlignment="1">
      <alignment horizontal="center"/>
    </xf>
    <xf numFmtId="176" fontId="0" fillId="0" borderId="0" xfId="61" applyNumberFormat="1" applyFont="1" applyBorder="1" applyAlignment="1">
      <alignment vertical="center"/>
      <protection/>
    </xf>
    <xf numFmtId="0" fontId="12" fillId="0" borderId="10" xfId="61" applyFont="1" applyFill="1" applyBorder="1" applyAlignment="1">
      <alignment vertical="center"/>
      <protection/>
    </xf>
    <xf numFmtId="176" fontId="14" fillId="0" borderId="11" xfId="62" applyNumberFormat="1" applyFont="1" applyBorder="1" applyAlignment="1">
      <alignment horizontal="center" vertical="center"/>
      <protection/>
    </xf>
    <xf numFmtId="0" fontId="14" fillId="0" borderId="14" xfId="61" applyFont="1" applyBorder="1" applyAlignment="1">
      <alignment horizontal="center" vertical="center"/>
      <protection/>
    </xf>
    <xf numFmtId="176" fontId="14" fillId="0" borderId="14" xfId="62" applyNumberFormat="1" applyFont="1" applyBorder="1" applyAlignment="1">
      <alignment horizontal="center" vertical="center"/>
      <protection/>
    </xf>
    <xf numFmtId="0" fontId="14" fillId="0" borderId="11" xfId="61" applyFont="1" applyBorder="1" applyAlignment="1">
      <alignment horizontal="center" vertical="center"/>
      <protection/>
    </xf>
    <xf numFmtId="0" fontId="14" fillId="0" borderId="10" xfId="62" applyNumberFormat="1" applyFont="1" applyBorder="1" applyAlignment="1">
      <alignment vertical="center"/>
      <protection/>
    </xf>
    <xf numFmtId="0" fontId="14" fillId="0" borderId="10" xfId="61" applyNumberFormat="1" applyFont="1" applyBorder="1" applyAlignment="1">
      <alignment vertical="center"/>
      <protection/>
    </xf>
    <xf numFmtId="176" fontId="14" fillId="0" borderId="10" xfId="61" applyNumberFormat="1" applyFont="1" applyBorder="1" applyAlignment="1">
      <alignment horizontal="right" vertical="center"/>
      <protection/>
    </xf>
    <xf numFmtId="176" fontId="14" fillId="0" borderId="21" xfId="62" applyNumberFormat="1" applyFont="1" applyBorder="1" applyAlignment="1">
      <alignment horizontal="center" vertical="center"/>
      <protection/>
    </xf>
    <xf numFmtId="0" fontId="14" fillId="0" borderId="22" xfId="62" applyNumberFormat="1" applyFont="1" applyBorder="1" applyAlignment="1">
      <alignment horizontal="center" vertical="center"/>
      <protection/>
    </xf>
    <xf numFmtId="0" fontId="14" fillId="0" borderId="14" xfId="62" applyNumberFormat="1" applyFont="1" applyBorder="1" applyAlignment="1">
      <alignment vertical="center"/>
      <protection/>
    </xf>
    <xf numFmtId="0" fontId="35" fillId="0" borderId="0" xfId="0" applyFont="1" applyBorder="1" applyAlignment="1">
      <alignment horizontal="center"/>
    </xf>
    <xf numFmtId="2" fontId="14" fillId="0" borderId="11" xfId="61" applyNumberFormat="1" applyFont="1" applyFill="1" applyBorder="1" applyAlignment="1">
      <alignment horizontal="center" vertical="center"/>
      <protection/>
    </xf>
    <xf numFmtId="0" fontId="14" fillId="0" borderId="13" xfId="61" applyFont="1" applyFill="1" applyBorder="1" applyAlignment="1">
      <alignment horizontal="center" vertical="center"/>
      <protection/>
    </xf>
    <xf numFmtId="0" fontId="14" fillId="0" borderId="14" xfId="61" applyFont="1" applyFill="1" applyBorder="1" applyAlignment="1">
      <alignment horizontal="center" vertical="center"/>
      <protection/>
    </xf>
    <xf numFmtId="2" fontId="13" fillId="0" borderId="11" xfId="61" applyNumberFormat="1" applyFont="1" applyFill="1" applyBorder="1" applyAlignment="1">
      <alignment horizontal="center" vertical="center"/>
      <protection/>
    </xf>
    <xf numFmtId="0" fontId="13" fillId="0" borderId="13" xfId="61" applyFont="1" applyFill="1" applyBorder="1" applyAlignment="1">
      <alignment horizontal="center" vertical="center"/>
      <protection/>
    </xf>
    <xf numFmtId="0" fontId="13" fillId="0" borderId="14" xfId="61" applyFont="1" applyFill="1" applyBorder="1" applyAlignment="1">
      <alignment horizontal="center" vertical="center"/>
      <protection/>
    </xf>
    <xf numFmtId="0" fontId="10" fillId="0" borderId="11" xfId="61" applyFont="1" applyBorder="1" applyAlignment="1">
      <alignment horizontal="center" vertical="center"/>
      <protection/>
    </xf>
    <xf numFmtId="0" fontId="36" fillId="0" borderId="0" xfId="0" applyFont="1" applyBorder="1" applyAlignment="1">
      <alignment horizontal="center"/>
    </xf>
    <xf numFmtId="0" fontId="6" fillId="0" borderId="0" xfId="0" applyFont="1" applyAlignment="1">
      <alignment horizontal="center"/>
    </xf>
    <xf numFmtId="0" fontId="7" fillId="0" borderId="0" xfId="0" applyFont="1" applyAlignment="1">
      <alignment horizontal="left"/>
    </xf>
    <xf numFmtId="0" fontId="4" fillId="0" borderId="0" xfId="0" applyFont="1" applyAlignment="1">
      <alignment horizontal="center"/>
    </xf>
    <xf numFmtId="0" fontId="0" fillId="0" borderId="11" xfId="0" applyBorder="1" applyAlignment="1">
      <alignment horizontal="center"/>
    </xf>
    <xf numFmtId="0" fontId="0" fillId="0" borderId="14" xfId="0" applyBorder="1" applyAlignment="1">
      <alignment horizontal="center"/>
    </xf>
    <xf numFmtId="0" fontId="36" fillId="0" borderId="0" xfId="0" applyFont="1" applyBorder="1" applyAlignment="1">
      <alignment horizontal="left"/>
    </xf>
    <xf numFmtId="2" fontId="13" fillId="0" borderId="11" xfId="61" applyNumberFormat="1" applyFont="1" applyBorder="1" applyAlignment="1">
      <alignment horizontal="center" vertical="center"/>
      <protection/>
    </xf>
    <xf numFmtId="0" fontId="13" fillId="0" borderId="13" xfId="61" applyFont="1" applyBorder="1" applyAlignment="1">
      <alignment horizontal="center" vertical="center"/>
      <protection/>
    </xf>
    <xf numFmtId="2" fontId="14" fillId="0" borderId="0" xfId="61" applyNumberFormat="1" applyFont="1" applyBorder="1" applyAlignment="1">
      <alignment horizontal="center" vertical="center"/>
      <protection/>
    </xf>
    <xf numFmtId="0" fontId="14" fillId="0" borderId="0" xfId="61" applyFont="1" applyBorder="1" applyAlignment="1">
      <alignment horizontal="center" vertical="center"/>
      <protection/>
    </xf>
    <xf numFmtId="0" fontId="10" fillId="0" borderId="13" xfId="61" applyFont="1" applyBorder="1" applyAlignment="1">
      <alignment horizontal="center" vertical="center"/>
      <protection/>
    </xf>
    <xf numFmtId="0" fontId="10" fillId="0" borderId="14" xfId="61" applyFont="1" applyBorder="1" applyAlignment="1">
      <alignment horizontal="center" vertical="center"/>
      <protection/>
    </xf>
    <xf numFmtId="2" fontId="12" fillId="0" borderId="13" xfId="61" applyNumberFormat="1" applyFont="1" applyFill="1" applyBorder="1" applyAlignment="1">
      <alignment horizontal="left" vertical="center"/>
      <protection/>
    </xf>
    <xf numFmtId="2" fontId="14" fillId="0" borderId="11" xfId="61" applyNumberFormat="1" applyFont="1" applyBorder="1" applyAlignment="1">
      <alignment horizontal="center" vertical="center"/>
      <protection/>
    </xf>
    <xf numFmtId="0" fontId="14" fillId="0" borderId="13" xfId="61" applyFont="1" applyBorder="1" applyAlignment="1">
      <alignment horizontal="center" vertical="center"/>
      <protection/>
    </xf>
    <xf numFmtId="0" fontId="14" fillId="0" borderId="14" xfId="61" applyFont="1" applyBorder="1" applyAlignment="1">
      <alignment horizontal="center" vertical="center"/>
      <protection/>
    </xf>
    <xf numFmtId="2" fontId="10" fillId="0" borderId="11" xfId="61" applyNumberFormat="1" applyFont="1" applyFill="1" applyBorder="1" applyAlignment="1">
      <alignment horizontal="center" vertical="center"/>
      <protection/>
    </xf>
    <xf numFmtId="0" fontId="10" fillId="0" borderId="13" xfId="61" applyFont="1" applyFill="1" applyBorder="1" applyAlignment="1">
      <alignment horizontal="center" vertical="center"/>
      <protection/>
    </xf>
    <xf numFmtId="0" fontId="10" fillId="0" borderId="14" xfId="61" applyFont="1" applyFill="1" applyBorder="1" applyAlignment="1">
      <alignment horizontal="center" vertical="center"/>
      <protection/>
    </xf>
    <xf numFmtId="0" fontId="13" fillId="0" borderId="14" xfId="61" applyFont="1" applyBorder="1" applyAlignment="1">
      <alignment horizontal="center" vertical="center"/>
      <protection/>
    </xf>
    <xf numFmtId="56" fontId="0" fillId="0" borderId="11" xfId="0" applyNumberFormat="1" applyFill="1" applyBorder="1" applyAlignment="1">
      <alignment horizontal="center"/>
    </xf>
    <xf numFmtId="56" fontId="0" fillId="0" borderId="14" xfId="0" applyNumberFormat="1" applyFill="1" applyBorder="1" applyAlignment="1">
      <alignment horizontal="center"/>
    </xf>
    <xf numFmtId="176" fontId="14" fillId="0" borderId="11" xfId="62" applyNumberFormat="1" applyFont="1" applyBorder="1" applyAlignment="1">
      <alignment horizontal="center" vertical="center"/>
      <protection/>
    </xf>
    <xf numFmtId="176" fontId="14" fillId="0" borderId="13" xfId="62" applyNumberFormat="1" applyFont="1" applyBorder="1" applyAlignment="1">
      <alignment horizontal="center" vertical="center"/>
      <protection/>
    </xf>
    <xf numFmtId="176" fontId="14" fillId="0" borderId="14" xfId="62" applyNumberFormat="1" applyFont="1" applyBorder="1" applyAlignment="1">
      <alignment horizontal="center" vertical="center"/>
      <protection/>
    </xf>
    <xf numFmtId="176" fontId="14" fillId="0" borderId="11" xfId="62" applyNumberFormat="1" applyFont="1" applyFill="1" applyBorder="1" applyAlignment="1">
      <alignment horizontal="center" vertical="center"/>
      <protection/>
    </xf>
    <xf numFmtId="176" fontId="14" fillId="0" borderId="13" xfId="62" applyNumberFormat="1" applyFont="1" applyFill="1" applyBorder="1" applyAlignment="1">
      <alignment horizontal="center" vertical="center"/>
      <protection/>
    </xf>
    <xf numFmtId="176" fontId="14" fillId="0" borderId="14" xfId="62" applyNumberFormat="1" applyFont="1" applyFill="1" applyBorder="1" applyAlignment="1">
      <alignment horizontal="center" vertical="center"/>
      <protection/>
    </xf>
    <xf numFmtId="176" fontId="12" fillId="0" borderId="13" xfId="62" applyNumberFormat="1" applyFont="1" applyBorder="1" applyAlignment="1">
      <alignment horizontal="center" vertical="center"/>
      <protection/>
    </xf>
    <xf numFmtId="49" fontId="5" fillId="0" borderId="0" xfId="0" applyNumberFormat="1" applyFont="1" applyFill="1" applyBorder="1" applyAlignment="1">
      <alignment horizontal="center"/>
    </xf>
    <xf numFmtId="0" fontId="5" fillId="0" borderId="0" xfId="0" applyFont="1" applyBorder="1" applyAlignment="1">
      <alignment horizontal="center" vertical="center"/>
    </xf>
    <xf numFmtId="0" fontId="14" fillId="0" borderId="11" xfId="61" applyFont="1" applyBorder="1" applyAlignment="1">
      <alignment horizontal="center" vertical="center"/>
      <protection/>
    </xf>
    <xf numFmtId="0" fontId="0" fillId="0" borderId="18" xfId="0" applyFill="1" applyBorder="1" applyAlignment="1">
      <alignment horizontal="center"/>
    </xf>
    <xf numFmtId="0" fontId="0" fillId="0" borderId="23" xfId="0" applyFill="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0" fillId="0" borderId="11" xfId="0" applyFill="1" applyBorder="1" applyAlignment="1">
      <alignment horizontal="center"/>
    </xf>
    <xf numFmtId="0" fontId="0" fillId="0" borderId="14" xfId="0" applyFill="1" applyBorder="1" applyAlignment="1">
      <alignment horizontal="center"/>
    </xf>
    <xf numFmtId="2" fontId="10" fillId="0" borderId="11" xfId="61" applyNumberFormat="1" applyFont="1" applyBorder="1" applyAlignment="1">
      <alignment horizontal="center" vertical="center"/>
      <protection/>
    </xf>
    <xf numFmtId="0" fontId="12" fillId="0" borderId="0" xfId="61" applyFont="1" applyBorder="1" applyAlignment="1">
      <alignment horizontal="center" vertical="center"/>
      <protection/>
    </xf>
    <xf numFmtId="0" fontId="5" fillId="0" borderId="19" xfId="0" applyFont="1" applyFill="1" applyBorder="1" applyAlignment="1">
      <alignment horizontal="center"/>
    </xf>
    <xf numFmtId="0" fontId="5" fillId="0" borderId="0" xfId="0" applyFont="1" applyFill="1" applyBorder="1" applyAlignment="1">
      <alignment horizontal="center"/>
    </xf>
    <xf numFmtId="0" fontId="14" fillId="0" borderId="15" xfId="62" applyNumberFormat="1" applyFont="1" applyBorder="1" applyAlignment="1">
      <alignment vertical="center"/>
      <protection/>
    </xf>
    <xf numFmtId="0" fontId="0" fillId="0" borderId="0" xfId="0" applyNumberFormat="1" applyAlignment="1">
      <alignment/>
    </xf>
    <xf numFmtId="0" fontId="10" fillId="0" borderId="10" xfId="61" applyNumberFormat="1" applyFont="1" applyBorder="1" applyAlignment="1">
      <alignment horizontal="center" vertical="center"/>
      <protection/>
    </xf>
    <xf numFmtId="0" fontId="0" fillId="0" borderId="0" xfId="61" applyFont="1" applyBorder="1" applyAlignment="1">
      <alignment horizontal="center"/>
      <protection/>
    </xf>
    <xf numFmtId="176" fontId="0" fillId="0" borderId="0" xfId="62" applyNumberFormat="1" applyFont="1" applyBorder="1" applyAlignment="1">
      <alignment horizontal="center"/>
      <protection/>
    </xf>
    <xf numFmtId="0" fontId="34" fillId="0" borderId="0" xfId="0" applyFont="1" applyAlignment="1">
      <alignment/>
    </xf>
    <xf numFmtId="0" fontId="34" fillId="0" borderId="0" xfId="61" applyFont="1" applyBorder="1" applyAlignment="1">
      <alignment horizontal="left"/>
      <protection/>
    </xf>
    <xf numFmtId="176" fontId="0" fillId="0" borderId="0" xfId="61" applyNumberFormat="1" applyFont="1" applyBorder="1" applyAlignment="1">
      <alignment/>
      <protection/>
    </xf>
    <xf numFmtId="0" fontId="34" fillId="0" borderId="0" xfId="0" applyFont="1" applyAlignment="1">
      <alignment horizontal="right"/>
    </xf>
    <xf numFmtId="176" fontId="34" fillId="0" borderId="0" xfId="62" applyNumberFormat="1" applyFont="1" applyBorder="1" applyAlignment="1">
      <alignment horizontal="right" vertical="center"/>
      <protection/>
    </xf>
    <xf numFmtId="176" fontId="34" fillId="0" borderId="0" xfId="62" applyNumberFormat="1" applyFont="1" applyBorder="1" applyAlignment="1">
      <alignment horizontal="right"/>
      <protection/>
    </xf>
    <xf numFmtId="0" fontId="34" fillId="0" borderId="0" xfId="61" applyFont="1" applyBorder="1" applyAlignment="1">
      <alignment horizontal="right"/>
      <protection/>
    </xf>
    <xf numFmtId="176" fontId="34" fillId="0" borderId="0" xfId="61" applyNumberFormat="1" applyFont="1" applyBorder="1" applyAlignment="1">
      <alignment horizontal="left" vertical="center"/>
      <protection/>
    </xf>
    <xf numFmtId="176" fontId="34" fillId="0" borderId="0" xfId="61" applyNumberFormat="1" applyFont="1" applyBorder="1" applyAlignment="1">
      <alignment horizontal="left"/>
      <protection/>
    </xf>
    <xf numFmtId="0" fontId="37" fillId="0" borderId="0" xfId="61" applyFont="1" applyBorder="1" applyAlignment="1">
      <alignment horizontal="left"/>
      <protection/>
    </xf>
    <xf numFmtId="176" fontId="14" fillId="0" borderId="0" xfId="61" applyNumberFormat="1" applyFont="1" applyBorder="1" applyAlignment="1">
      <alignment horizontal="left" vertical="center"/>
      <protection/>
    </xf>
    <xf numFmtId="176" fontId="0" fillId="0" borderId="0" xfId="61" applyNumberFormat="1" applyFont="1" applyBorder="1" applyAlignment="1">
      <alignment horizontal="left" vertical="center"/>
      <protection/>
    </xf>
    <xf numFmtId="176" fontId="0" fillId="0" borderId="0" xfId="61" applyNumberFormat="1" applyFont="1" applyBorder="1" applyAlignment="1">
      <alignment horizontal="left"/>
      <protection/>
    </xf>
    <xf numFmtId="0" fontId="37" fillId="0" borderId="0" xfId="0" applyFont="1" applyAlignment="1">
      <alignment horizontal="right"/>
    </xf>
    <xf numFmtId="49" fontId="34" fillId="0" borderId="0" xfId="0" applyNumberFormat="1" applyFont="1" applyFill="1" applyBorder="1" applyAlignment="1">
      <alignment horizontal="right"/>
    </xf>
    <xf numFmtId="0" fontId="34" fillId="0" borderId="0" xfId="0" applyFont="1" applyFill="1" applyBorder="1" applyAlignment="1">
      <alignment horizontal="right"/>
    </xf>
    <xf numFmtId="0" fontId="34" fillId="0" borderId="0" xfId="0" applyFont="1" applyFill="1" applyBorder="1" applyAlignment="1">
      <alignment horizontal="right"/>
    </xf>
    <xf numFmtId="0" fontId="34" fillId="0" borderId="0" xfId="0" applyFont="1" applyBorder="1" applyAlignment="1">
      <alignment horizontal="right"/>
    </xf>
    <xf numFmtId="0" fontId="34" fillId="0" borderId="0" xfId="0" applyFont="1" applyBorder="1" applyAlignment="1">
      <alignment horizontal="right"/>
    </xf>
    <xf numFmtId="0" fontId="34" fillId="0" borderId="0" xfId="0" applyFont="1" applyBorder="1" applyAlignment="1">
      <alignment horizontal="left"/>
    </xf>
    <xf numFmtId="0" fontId="34" fillId="0" borderId="0" xfId="0" applyFont="1" applyBorder="1" applyAlignment="1">
      <alignment horizontal="left"/>
    </xf>
    <xf numFmtId="0" fontId="34" fillId="0" borderId="0" xfId="0" applyFont="1" applyAlignment="1">
      <alignment horizontal="left"/>
    </xf>
    <xf numFmtId="0" fontId="17"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0" fontId="38" fillId="0" borderId="0" xfId="0" applyFont="1" applyBorder="1" applyAlignment="1">
      <alignment horizontal="center"/>
    </xf>
    <xf numFmtId="0" fontId="14" fillId="0" borderId="10" xfId="61" applyNumberFormat="1" applyFont="1" applyBorder="1" applyAlignment="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1ジュ" xfId="61"/>
    <cellStyle name="標準_実績"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41</xdr:row>
      <xdr:rowOff>66675</xdr:rowOff>
    </xdr:from>
    <xdr:to>
      <xdr:col>25</xdr:col>
      <xdr:colOff>428625</xdr:colOff>
      <xdr:row>43</xdr:row>
      <xdr:rowOff>142875</xdr:rowOff>
    </xdr:to>
    <xdr:sp>
      <xdr:nvSpPr>
        <xdr:cNvPr id="1" name="AutoShape 1"/>
        <xdr:cNvSpPr>
          <a:spLocks/>
        </xdr:cNvSpPr>
      </xdr:nvSpPr>
      <xdr:spPr>
        <a:xfrm>
          <a:off x="9982200" y="9439275"/>
          <a:ext cx="1104900" cy="533400"/>
        </a:xfrm>
        <a:prstGeom prst="wedgeRoundRectCallout">
          <a:avLst>
            <a:gd name="adj1" fmla="val -94828"/>
            <a:gd name="adj2" fmla="val -54546"/>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41</xdr:row>
      <xdr:rowOff>66675</xdr:rowOff>
    </xdr:from>
    <xdr:to>
      <xdr:col>25</xdr:col>
      <xdr:colOff>428625</xdr:colOff>
      <xdr:row>43</xdr:row>
      <xdr:rowOff>142875</xdr:rowOff>
    </xdr:to>
    <xdr:sp>
      <xdr:nvSpPr>
        <xdr:cNvPr id="1" name="AutoShape 1"/>
        <xdr:cNvSpPr>
          <a:spLocks/>
        </xdr:cNvSpPr>
      </xdr:nvSpPr>
      <xdr:spPr>
        <a:xfrm>
          <a:off x="9944100" y="9458325"/>
          <a:ext cx="1104900" cy="533400"/>
        </a:xfrm>
        <a:prstGeom prst="wedgeRoundRectCallout">
          <a:avLst>
            <a:gd name="adj1" fmla="val -94828"/>
            <a:gd name="adj2" fmla="val -54546"/>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24</xdr:col>
      <xdr:colOff>9525</xdr:colOff>
      <xdr:row>41</xdr:row>
      <xdr:rowOff>66675</xdr:rowOff>
    </xdr:from>
    <xdr:to>
      <xdr:col>25</xdr:col>
      <xdr:colOff>428625</xdr:colOff>
      <xdr:row>43</xdr:row>
      <xdr:rowOff>142875</xdr:rowOff>
    </xdr:to>
    <xdr:sp>
      <xdr:nvSpPr>
        <xdr:cNvPr id="2" name="AutoShape 2"/>
        <xdr:cNvSpPr>
          <a:spLocks/>
        </xdr:cNvSpPr>
      </xdr:nvSpPr>
      <xdr:spPr>
        <a:xfrm>
          <a:off x="9944100" y="9458325"/>
          <a:ext cx="1104900" cy="533400"/>
        </a:xfrm>
        <a:prstGeom prst="wedgeRoundRectCallout">
          <a:avLst>
            <a:gd name="adj1" fmla="val -94828"/>
            <a:gd name="adj2" fmla="val -54546"/>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yohara.fantasista@s8.dio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5"/>
  <sheetViews>
    <sheetView zoomScalePageLayoutView="0" workbookViewId="0" topLeftCell="A9">
      <selection activeCell="H40" sqref="H40"/>
    </sheetView>
  </sheetViews>
  <sheetFormatPr defaultColWidth="9.00390625" defaultRowHeight="13.5"/>
  <cols>
    <col min="8" max="8" width="21.50390625" style="0" customWidth="1"/>
    <col min="9" max="9" width="5.00390625" style="0" customWidth="1"/>
  </cols>
  <sheetData>
    <row r="1" spans="1:8" ht="19.5" customHeight="1">
      <c r="A1" t="s">
        <v>0</v>
      </c>
      <c r="H1" s="1">
        <v>39451</v>
      </c>
    </row>
    <row r="2" ht="19.5" customHeight="1">
      <c r="H2" s="2" t="s">
        <v>1</v>
      </c>
    </row>
    <row r="3" ht="19.5" customHeight="1">
      <c r="H3" s="2" t="s">
        <v>2</v>
      </c>
    </row>
    <row r="4" spans="2:7" ht="21">
      <c r="B4" s="135" t="s">
        <v>147</v>
      </c>
      <c r="C4" s="135"/>
      <c r="D4" s="135"/>
      <c r="E4" s="135"/>
      <c r="F4" s="135"/>
      <c r="G4" s="135"/>
    </row>
    <row r="5" ht="19.5" customHeight="1"/>
    <row r="6" ht="19.5" customHeight="1">
      <c r="A6" t="s">
        <v>3</v>
      </c>
    </row>
    <row r="7" ht="19.5" customHeight="1">
      <c r="A7" t="s">
        <v>148</v>
      </c>
    </row>
    <row r="8" ht="19.5" customHeight="1">
      <c r="A8" t="s">
        <v>4</v>
      </c>
    </row>
    <row r="9" ht="19.5" customHeight="1">
      <c r="A9" t="s">
        <v>5</v>
      </c>
    </row>
    <row r="10" ht="19.5" customHeight="1">
      <c r="A10" s="3" t="s">
        <v>31</v>
      </c>
    </row>
    <row r="11" ht="19.5" customHeight="1">
      <c r="A11" t="s">
        <v>6</v>
      </c>
    </row>
    <row r="12" ht="19.5" customHeight="1">
      <c r="A12" t="s">
        <v>7</v>
      </c>
    </row>
    <row r="13" ht="19.5" customHeight="1"/>
    <row r="14" ht="19.5" customHeight="1">
      <c r="E14" t="s">
        <v>8</v>
      </c>
    </row>
    <row r="15" ht="19.5" customHeight="1"/>
    <row r="16" ht="19.5" customHeight="1">
      <c r="A16" t="s">
        <v>9</v>
      </c>
    </row>
    <row r="17" ht="19.5" customHeight="1">
      <c r="A17" t="s">
        <v>10</v>
      </c>
    </row>
    <row r="18" ht="19.5" customHeight="1"/>
    <row r="19" ht="19.5" customHeight="1">
      <c r="A19" t="s">
        <v>11</v>
      </c>
    </row>
    <row r="20" ht="19.5" customHeight="1"/>
    <row r="21" ht="19.5" customHeight="1">
      <c r="A21" t="s">
        <v>29</v>
      </c>
    </row>
    <row r="22" ht="19.5" customHeight="1"/>
    <row r="23" spans="1:5" ht="19.5" customHeight="1">
      <c r="A23" t="s">
        <v>149</v>
      </c>
      <c r="E23" t="s">
        <v>12</v>
      </c>
    </row>
    <row r="24" ht="19.5" customHeight="1"/>
    <row r="25" ht="19.5" customHeight="1">
      <c r="A25" t="s">
        <v>30</v>
      </c>
    </row>
    <row r="26" ht="19.5" customHeight="1"/>
    <row r="27" ht="19.5" customHeight="1">
      <c r="A27" t="s">
        <v>13</v>
      </c>
    </row>
    <row r="28" ht="19.5" customHeight="1"/>
    <row r="29" ht="19.5" customHeight="1">
      <c r="A29" t="s">
        <v>14</v>
      </c>
    </row>
    <row r="30" ht="19.5" customHeight="1"/>
    <row r="31" ht="19.5" customHeight="1">
      <c r="A31" t="s">
        <v>15</v>
      </c>
    </row>
    <row r="32" ht="19.5" customHeight="1"/>
    <row r="33" ht="19.5" customHeight="1"/>
    <row r="34" spans="1:7" ht="17.25">
      <c r="A34" s="133" t="s">
        <v>32</v>
      </c>
      <c r="B34" s="133"/>
      <c r="C34" s="133"/>
      <c r="D34" s="133"/>
      <c r="E34" s="133"/>
      <c r="F34" s="133"/>
      <c r="G34" s="133"/>
    </row>
    <row r="35" ht="20.25" customHeight="1"/>
    <row r="36" spans="1:8" ht="17.25">
      <c r="A36" s="134" t="s">
        <v>16</v>
      </c>
      <c r="B36" s="134"/>
      <c r="C36" s="134"/>
      <c r="D36" s="134"/>
      <c r="E36" s="134"/>
      <c r="F36" s="4" t="s">
        <v>17</v>
      </c>
      <c r="G36" s="4"/>
      <c r="H36" s="5" t="s">
        <v>18</v>
      </c>
    </row>
    <row r="37" ht="20.25" customHeight="1"/>
    <row r="38" ht="20.25" customHeight="1"/>
    <row r="39" spans="1:6" ht="17.25">
      <c r="A39" s="4" t="s">
        <v>150</v>
      </c>
      <c r="C39" s="4" t="s">
        <v>151</v>
      </c>
      <c r="E39" s="4" t="s">
        <v>19</v>
      </c>
      <c r="F39" t="s">
        <v>20</v>
      </c>
    </row>
    <row r="41" ht="19.5" customHeight="1">
      <c r="A41" t="s">
        <v>21</v>
      </c>
    </row>
    <row r="42" ht="19.5" customHeight="1">
      <c r="A42" t="s">
        <v>22</v>
      </c>
    </row>
    <row r="43" ht="19.5" customHeight="1"/>
    <row r="44" spans="2:8" ht="19.5" customHeight="1">
      <c r="B44" s="3" t="s">
        <v>23</v>
      </c>
      <c r="C44" s="3"/>
      <c r="D44" s="3" t="s">
        <v>24</v>
      </c>
      <c r="E44" s="3" t="s">
        <v>25</v>
      </c>
      <c r="F44" s="3"/>
      <c r="G44" s="3"/>
      <c r="H44" s="3"/>
    </row>
    <row r="45" spans="2:8" ht="19.5" customHeight="1">
      <c r="B45" s="3"/>
      <c r="C45" s="3"/>
      <c r="D45" s="3" t="s">
        <v>26</v>
      </c>
      <c r="E45" s="6" t="s">
        <v>27</v>
      </c>
      <c r="F45" s="3"/>
      <c r="G45" s="3"/>
      <c r="H45" s="3" t="s">
        <v>28</v>
      </c>
    </row>
  </sheetData>
  <sheetProtection/>
  <mergeCells count="3">
    <mergeCell ref="A34:G34"/>
    <mergeCell ref="A36:E36"/>
    <mergeCell ref="B4:G4"/>
  </mergeCells>
  <hyperlinks>
    <hyperlink ref="E45" r:id="rId1" display="toyohara.fantasista@s8.dion.ne.jp"/>
  </hyperlinks>
  <printOptions/>
  <pageMargins left="0.75" right="0.75" top="1" bottom="1" header="0.512" footer="0.512"/>
  <pageSetup horizontalDpi="600" verticalDpi="600" orientation="portrait" paperSize="9" scale="87" r:id="rId2"/>
</worksheet>
</file>

<file path=xl/worksheets/sheet2.xml><?xml version="1.0" encoding="utf-8"?>
<worksheet xmlns="http://schemas.openxmlformats.org/spreadsheetml/2006/main" xmlns:r="http://schemas.openxmlformats.org/officeDocument/2006/relationships">
  <dimension ref="A1:I35"/>
  <sheetViews>
    <sheetView zoomScalePageLayoutView="0" workbookViewId="0" topLeftCell="B1">
      <selection activeCell="I35" sqref="I35"/>
    </sheetView>
  </sheetViews>
  <sheetFormatPr defaultColWidth="9.00390625" defaultRowHeight="13.5"/>
  <cols>
    <col min="1" max="1" width="4.25390625" style="0" customWidth="1"/>
    <col min="2" max="2" width="17.625" style="0" customWidth="1"/>
    <col min="3" max="3" width="4.625" style="17" customWidth="1"/>
    <col min="4" max="4" width="9.625" style="0" customWidth="1"/>
    <col min="5" max="5" width="4.625" style="17" customWidth="1"/>
    <col min="6" max="6" width="9.625" style="0" customWidth="1"/>
    <col min="7" max="7" width="4.625" style="0" customWidth="1"/>
    <col min="8" max="9" width="11.625" style="0" customWidth="1"/>
  </cols>
  <sheetData>
    <row r="1" spans="1:9" ht="21.75" customHeight="1">
      <c r="A1" s="7" t="s">
        <v>33</v>
      </c>
      <c r="B1" s="7" t="s">
        <v>34</v>
      </c>
      <c r="C1" s="8" t="s">
        <v>152</v>
      </c>
      <c r="D1" s="9" t="s">
        <v>35</v>
      </c>
      <c r="E1" s="10" t="s">
        <v>59</v>
      </c>
      <c r="F1" s="11" t="s">
        <v>35</v>
      </c>
      <c r="G1" s="7" t="s">
        <v>36</v>
      </c>
      <c r="H1" s="136" t="s">
        <v>37</v>
      </c>
      <c r="I1" s="137"/>
    </row>
    <row r="2" spans="1:9" ht="21.75" customHeight="1">
      <c r="A2" s="7">
        <v>1</v>
      </c>
      <c r="B2" s="7" t="s">
        <v>38</v>
      </c>
      <c r="C2" s="8"/>
      <c r="D2" s="12"/>
      <c r="E2" s="10">
        <v>1</v>
      </c>
      <c r="F2" s="7"/>
      <c r="G2" s="7">
        <v>15</v>
      </c>
      <c r="H2" s="7"/>
      <c r="I2" s="7"/>
    </row>
    <row r="3" spans="1:9" ht="21.75" customHeight="1">
      <c r="A3" s="7">
        <v>2</v>
      </c>
      <c r="B3" s="13" t="s">
        <v>63</v>
      </c>
      <c r="C3" s="8"/>
      <c r="D3" s="12"/>
      <c r="E3" s="10">
        <v>1</v>
      </c>
      <c r="F3" s="7"/>
      <c r="G3" s="7">
        <v>10</v>
      </c>
      <c r="H3" s="7"/>
      <c r="I3" s="7"/>
    </row>
    <row r="4" spans="1:9" ht="21.75" customHeight="1">
      <c r="A4" s="7">
        <v>3</v>
      </c>
      <c r="B4" s="13" t="s">
        <v>39</v>
      </c>
      <c r="C4" s="8"/>
      <c r="D4" s="12"/>
      <c r="E4" s="10">
        <v>2</v>
      </c>
      <c r="F4" s="7"/>
      <c r="G4" s="7">
        <v>23</v>
      </c>
      <c r="H4" s="7"/>
      <c r="I4" s="7"/>
    </row>
    <row r="5" spans="1:9" ht="21.75" customHeight="1">
      <c r="A5" s="7">
        <v>4</v>
      </c>
      <c r="B5" s="7" t="s">
        <v>40</v>
      </c>
      <c r="C5" s="8"/>
      <c r="D5" s="12"/>
      <c r="E5" s="10">
        <v>1</v>
      </c>
      <c r="F5" s="7"/>
      <c r="G5" s="7">
        <v>11</v>
      </c>
      <c r="H5" s="7"/>
      <c r="I5" s="7"/>
    </row>
    <row r="6" spans="1:9" ht="21.75" customHeight="1">
      <c r="A6" s="7">
        <v>5</v>
      </c>
      <c r="B6" s="7" t="s">
        <v>41</v>
      </c>
      <c r="C6" s="8">
        <v>1</v>
      </c>
      <c r="D6" s="12"/>
      <c r="E6" s="10">
        <v>1</v>
      </c>
      <c r="F6" s="7"/>
      <c r="G6" s="7">
        <v>14</v>
      </c>
      <c r="H6" s="7"/>
      <c r="I6" s="7"/>
    </row>
    <row r="7" spans="1:9" ht="21.75" customHeight="1">
      <c r="A7" s="7">
        <v>6</v>
      </c>
      <c r="B7" s="7" t="s">
        <v>42</v>
      </c>
      <c r="C7" s="8"/>
      <c r="D7" s="12"/>
      <c r="E7" s="10">
        <v>1</v>
      </c>
      <c r="F7" s="7"/>
      <c r="G7" s="7">
        <v>15</v>
      </c>
      <c r="H7" s="7"/>
      <c r="I7" s="7"/>
    </row>
    <row r="8" spans="1:9" ht="21.75" customHeight="1">
      <c r="A8" s="7">
        <v>7</v>
      </c>
      <c r="B8" s="7" t="s">
        <v>58</v>
      </c>
      <c r="C8" s="8">
        <v>1</v>
      </c>
      <c r="D8" s="12"/>
      <c r="E8" s="10"/>
      <c r="F8" s="7"/>
      <c r="G8" s="7">
        <v>11</v>
      </c>
      <c r="H8" s="7"/>
      <c r="I8" s="7"/>
    </row>
    <row r="9" spans="1:9" ht="21.75" customHeight="1">
      <c r="A9" s="7">
        <v>8</v>
      </c>
      <c r="B9" s="7" t="s">
        <v>43</v>
      </c>
      <c r="C9" s="8">
        <v>1</v>
      </c>
      <c r="D9" s="12"/>
      <c r="E9" s="10">
        <v>1</v>
      </c>
      <c r="F9" s="7"/>
      <c r="G9" s="7">
        <v>14</v>
      </c>
      <c r="H9" s="7"/>
      <c r="I9" s="7"/>
    </row>
    <row r="10" spans="1:9" ht="21.75" customHeight="1">
      <c r="A10" s="7">
        <v>9</v>
      </c>
      <c r="B10" s="7" t="s">
        <v>153</v>
      </c>
      <c r="C10" s="8">
        <v>1</v>
      </c>
      <c r="D10" s="12"/>
      <c r="E10" s="10"/>
      <c r="F10" s="7"/>
      <c r="G10" s="7">
        <v>13</v>
      </c>
      <c r="H10" s="7"/>
      <c r="I10" s="7"/>
    </row>
    <row r="11" spans="1:9" ht="21.75" customHeight="1">
      <c r="A11" s="7">
        <v>10</v>
      </c>
      <c r="B11" s="7" t="s">
        <v>44</v>
      </c>
      <c r="C11" s="8">
        <v>1</v>
      </c>
      <c r="D11" s="12"/>
      <c r="E11" s="10">
        <v>2</v>
      </c>
      <c r="F11" s="7"/>
      <c r="G11" s="7">
        <v>18</v>
      </c>
      <c r="H11" s="7"/>
      <c r="I11" s="7"/>
    </row>
    <row r="12" spans="1:9" ht="21.75" customHeight="1">
      <c r="A12" s="7">
        <v>11</v>
      </c>
      <c r="B12" s="7" t="s">
        <v>45</v>
      </c>
      <c r="C12" s="8">
        <v>1</v>
      </c>
      <c r="D12" s="12"/>
      <c r="E12" s="10"/>
      <c r="F12" s="7"/>
      <c r="G12" s="7">
        <v>17</v>
      </c>
      <c r="H12" s="7"/>
      <c r="I12" s="7"/>
    </row>
    <row r="13" spans="1:9" ht="21.75" customHeight="1">
      <c r="A13" s="7">
        <v>12</v>
      </c>
      <c r="B13" s="7" t="s">
        <v>46</v>
      </c>
      <c r="C13" s="8">
        <v>2</v>
      </c>
      <c r="D13" s="12"/>
      <c r="E13" s="14">
        <v>2</v>
      </c>
      <c r="F13" s="13"/>
      <c r="G13" s="7">
        <v>19</v>
      </c>
      <c r="H13" s="7"/>
      <c r="I13" s="7"/>
    </row>
    <row r="14" spans="1:9" ht="21.75" customHeight="1">
      <c r="A14" s="7">
        <v>13</v>
      </c>
      <c r="B14" s="7" t="s">
        <v>154</v>
      </c>
      <c r="C14" s="8"/>
      <c r="D14" s="12"/>
      <c r="E14" s="10">
        <v>1</v>
      </c>
      <c r="F14" s="7"/>
      <c r="G14" s="7">
        <v>12</v>
      </c>
      <c r="H14" s="7"/>
      <c r="I14" s="7"/>
    </row>
    <row r="15" spans="1:9" ht="21.75" customHeight="1">
      <c r="A15" s="7">
        <v>14</v>
      </c>
      <c r="B15" s="15" t="s">
        <v>155</v>
      </c>
      <c r="C15" s="8"/>
      <c r="D15" s="12"/>
      <c r="E15" s="10">
        <v>1</v>
      </c>
      <c r="F15" s="7"/>
      <c r="G15" s="7">
        <v>10</v>
      </c>
      <c r="H15" s="7"/>
      <c r="I15" s="7"/>
    </row>
    <row r="16" spans="1:9" ht="21.75" customHeight="1">
      <c r="A16" s="7">
        <v>15</v>
      </c>
      <c r="B16" s="7" t="s">
        <v>60</v>
      </c>
      <c r="C16" s="8">
        <v>1</v>
      </c>
      <c r="D16" s="12"/>
      <c r="E16" s="10">
        <v>1</v>
      </c>
      <c r="F16" s="7"/>
      <c r="G16" s="7">
        <v>18</v>
      </c>
      <c r="H16" s="7"/>
      <c r="I16" s="7"/>
    </row>
    <row r="17" spans="1:9" ht="21.75" customHeight="1">
      <c r="A17" s="7">
        <v>16</v>
      </c>
      <c r="B17" s="7" t="s">
        <v>47</v>
      </c>
      <c r="C17" s="8">
        <v>1</v>
      </c>
      <c r="D17" s="12"/>
      <c r="E17" s="10">
        <v>1</v>
      </c>
      <c r="F17" s="7"/>
      <c r="G17" s="7">
        <v>11</v>
      </c>
      <c r="H17" s="7"/>
      <c r="I17" s="7"/>
    </row>
    <row r="18" spans="1:9" ht="21.75" customHeight="1">
      <c r="A18" s="7">
        <v>17</v>
      </c>
      <c r="B18" s="7" t="s">
        <v>156</v>
      </c>
      <c r="C18" s="8"/>
      <c r="D18" s="12"/>
      <c r="E18" s="14">
        <v>1</v>
      </c>
      <c r="F18" s="13"/>
      <c r="G18" s="7">
        <v>15</v>
      </c>
      <c r="H18" s="7"/>
      <c r="I18" s="7"/>
    </row>
    <row r="19" spans="1:9" ht="21.75" customHeight="1">
      <c r="A19" s="7">
        <v>18</v>
      </c>
      <c r="B19" s="7" t="s">
        <v>48</v>
      </c>
      <c r="C19" s="8"/>
      <c r="D19" s="12"/>
      <c r="E19" s="10">
        <v>2</v>
      </c>
      <c r="F19" s="7"/>
      <c r="G19" s="7">
        <v>20</v>
      </c>
      <c r="H19" s="7"/>
      <c r="I19" s="7"/>
    </row>
    <row r="20" spans="1:9" ht="21.75" customHeight="1">
      <c r="A20" s="7">
        <v>19</v>
      </c>
      <c r="B20" s="7" t="s">
        <v>49</v>
      </c>
      <c r="C20" s="8"/>
      <c r="D20" s="12"/>
      <c r="E20" s="10">
        <v>1</v>
      </c>
      <c r="F20" s="7"/>
      <c r="G20" s="7">
        <v>18</v>
      </c>
      <c r="H20" s="7"/>
      <c r="I20" s="7"/>
    </row>
    <row r="21" spans="1:9" ht="21.75" customHeight="1">
      <c r="A21" s="7">
        <v>20</v>
      </c>
      <c r="B21" s="7" t="s">
        <v>50</v>
      </c>
      <c r="C21" s="8"/>
      <c r="D21" s="12"/>
      <c r="E21" s="16">
        <v>2</v>
      </c>
      <c r="F21" s="7"/>
      <c r="G21" s="7">
        <v>17</v>
      </c>
      <c r="H21" s="7"/>
      <c r="I21" s="7"/>
    </row>
    <row r="22" spans="1:9" ht="21.75" customHeight="1">
      <c r="A22" s="7">
        <v>21</v>
      </c>
      <c r="B22" s="7" t="s">
        <v>51</v>
      </c>
      <c r="C22" s="8">
        <v>1</v>
      </c>
      <c r="D22" s="12"/>
      <c r="E22" s="10"/>
      <c r="F22" s="7"/>
      <c r="G22" s="7">
        <v>10</v>
      </c>
      <c r="H22" s="7"/>
      <c r="I22" s="7"/>
    </row>
    <row r="23" spans="1:9" ht="21.75" customHeight="1">
      <c r="A23" s="7">
        <v>22</v>
      </c>
      <c r="B23" s="7" t="s">
        <v>52</v>
      </c>
      <c r="C23" s="8">
        <v>1</v>
      </c>
      <c r="D23" s="12"/>
      <c r="E23" s="10">
        <v>1</v>
      </c>
      <c r="F23" s="7"/>
      <c r="G23" s="7">
        <v>15</v>
      </c>
      <c r="H23" s="7"/>
      <c r="I23" s="7"/>
    </row>
    <row r="24" spans="1:9" ht="21.75" customHeight="1">
      <c r="A24" s="7">
        <v>23</v>
      </c>
      <c r="B24" s="7" t="s">
        <v>53</v>
      </c>
      <c r="C24" s="8">
        <v>1</v>
      </c>
      <c r="D24" s="12"/>
      <c r="E24" s="10">
        <v>1</v>
      </c>
      <c r="F24" s="7"/>
      <c r="G24" s="7">
        <v>15</v>
      </c>
      <c r="H24" s="7"/>
      <c r="I24" s="7"/>
    </row>
    <row r="25" spans="1:9" ht="21.75" customHeight="1">
      <c r="A25" s="7">
        <v>24</v>
      </c>
      <c r="B25" s="15" t="s">
        <v>54</v>
      </c>
      <c r="C25" s="8"/>
      <c r="D25" s="12"/>
      <c r="E25" s="10">
        <v>1</v>
      </c>
      <c r="F25" s="7"/>
      <c r="G25" s="7">
        <v>16</v>
      </c>
      <c r="H25" s="7"/>
      <c r="I25" s="7"/>
    </row>
    <row r="26" spans="1:9" ht="21.75" customHeight="1">
      <c r="A26" s="7">
        <v>25</v>
      </c>
      <c r="B26" s="7" t="s">
        <v>55</v>
      </c>
      <c r="C26" s="8"/>
      <c r="D26" s="12"/>
      <c r="E26" s="10">
        <v>1</v>
      </c>
      <c r="F26" s="7"/>
      <c r="G26" s="7">
        <v>17</v>
      </c>
      <c r="H26" s="7"/>
      <c r="I26" s="7"/>
    </row>
    <row r="27" spans="1:9" ht="21.75" customHeight="1">
      <c r="A27" s="7">
        <v>26</v>
      </c>
      <c r="B27" s="7" t="s">
        <v>56</v>
      </c>
      <c r="C27" s="8"/>
      <c r="D27" s="12"/>
      <c r="E27" s="10">
        <v>1</v>
      </c>
      <c r="F27" s="7"/>
      <c r="G27" s="7">
        <v>10</v>
      </c>
      <c r="H27" s="7"/>
      <c r="I27" s="7"/>
    </row>
    <row r="28" spans="1:9" ht="21.75" customHeight="1">
      <c r="A28" s="7">
        <v>27</v>
      </c>
      <c r="B28" s="15" t="s">
        <v>61</v>
      </c>
      <c r="C28" s="8">
        <v>2</v>
      </c>
      <c r="D28" s="12"/>
      <c r="E28" s="10"/>
      <c r="F28" s="7"/>
      <c r="G28" s="7">
        <v>19</v>
      </c>
      <c r="H28" s="7"/>
      <c r="I28" s="7"/>
    </row>
    <row r="29" spans="1:9" ht="21.75" customHeight="1">
      <c r="A29" s="7">
        <v>28</v>
      </c>
      <c r="B29" s="7" t="s">
        <v>57</v>
      </c>
      <c r="C29" s="8"/>
      <c r="D29" s="12"/>
      <c r="E29" s="10">
        <v>1</v>
      </c>
      <c r="F29" s="7"/>
      <c r="G29" s="7">
        <v>18</v>
      </c>
      <c r="H29" s="7"/>
      <c r="I29" s="7"/>
    </row>
    <row r="30" spans="1:9" ht="21.75" customHeight="1">
      <c r="A30" s="7">
        <v>29</v>
      </c>
      <c r="B30" s="7" t="s">
        <v>62</v>
      </c>
      <c r="C30" s="8"/>
      <c r="D30" s="12"/>
      <c r="E30" s="10">
        <v>1</v>
      </c>
      <c r="F30" s="7"/>
      <c r="G30" s="7">
        <v>14</v>
      </c>
      <c r="H30" s="7"/>
      <c r="I30" s="7"/>
    </row>
    <row r="31" spans="1:9" ht="21.75" customHeight="1">
      <c r="A31" s="7">
        <v>30</v>
      </c>
      <c r="B31" s="7" t="s">
        <v>157</v>
      </c>
      <c r="C31" s="8">
        <v>1</v>
      </c>
      <c r="D31" s="12"/>
      <c r="E31" s="10"/>
      <c r="F31" s="7"/>
      <c r="G31" s="7">
        <v>15</v>
      </c>
      <c r="H31" s="7"/>
      <c r="I31" s="7"/>
    </row>
    <row r="32" spans="1:9" ht="21.75" customHeight="1">
      <c r="A32" s="7">
        <v>31</v>
      </c>
      <c r="B32" s="7" t="s">
        <v>158</v>
      </c>
      <c r="C32" s="8"/>
      <c r="D32" s="12"/>
      <c r="E32" s="10">
        <v>1</v>
      </c>
      <c r="F32" s="7"/>
      <c r="G32" s="7">
        <v>12</v>
      </c>
      <c r="H32" s="7"/>
      <c r="I32" s="7"/>
    </row>
    <row r="33" spans="1:9" ht="21.75" customHeight="1">
      <c r="A33" s="7">
        <v>32</v>
      </c>
      <c r="B33" s="7"/>
      <c r="C33" s="8"/>
      <c r="D33" s="12"/>
      <c r="E33" s="10"/>
      <c r="F33" s="7"/>
      <c r="G33" s="7"/>
      <c r="H33" s="7"/>
      <c r="I33" s="7"/>
    </row>
    <row r="34" spans="1:9" ht="21.75" customHeight="1">
      <c r="A34" s="7">
        <v>33</v>
      </c>
      <c r="B34" s="7"/>
      <c r="C34" s="8"/>
      <c r="D34" s="12"/>
      <c r="E34" s="10"/>
      <c r="F34" s="7"/>
      <c r="G34" s="7"/>
      <c r="H34" s="7"/>
      <c r="I34" s="7"/>
    </row>
    <row r="35" spans="1:9" ht="21.75" customHeight="1">
      <c r="A35" s="7"/>
      <c r="B35" s="7"/>
      <c r="C35" s="8">
        <v>16</v>
      </c>
      <c r="D35" s="12"/>
      <c r="E35" s="10">
        <v>30</v>
      </c>
      <c r="F35" s="7"/>
      <c r="G35" s="7">
        <v>462</v>
      </c>
      <c r="H35" s="7"/>
      <c r="I35" s="7"/>
    </row>
  </sheetData>
  <sheetProtection/>
  <mergeCells count="1">
    <mergeCell ref="H1:I1"/>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V69"/>
  <sheetViews>
    <sheetView zoomScalePageLayoutView="0" workbookViewId="0" topLeftCell="A1">
      <selection activeCell="V24" sqref="V24"/>
    </sheetView>
  </sheetViews>
  <sheetFormatPr defaultColWidth="9.00390625" defaultRowHeight="13.5"/>
  <cols>
    <col min="1" max="1" width="3.00390625" style="0" customWidth="1"/>
    <col min="2" max="2" width="17.25390625" style="0" customWidth="1"/>
    <col min="3" max="17" width="4.625" style="0" customWidth="1"/>
    <col min="18" max="18" width="5.50390625" style="0" customWidth="1"/>
    <col min="19" max="19" width="4.625" style="0" customWidth="1"/>
    <col min="20" max="22" width="4.375" style="0" customWidth="1"/>
  </cols>
  <sheetData>
    <row r="1" spans="1:8" ht="18" customHeight="1">
      <c r="A1" s="18"/>
      <c r="B1" s="19" t="s">
        <v>159</v>
      </c>
      <c r="C1" s="19" t="s">
        <v>113</v>
      </c>
      <c r="D1" s="18"/>
      <c r="E1" s="18"/>
      <c r="F1" s="18"/>
      <c r="G1" s="18"/>
      <c r="H1" s="18"/>
    </row>
    <row r="2" spans="1:19" ht="18" customHeight="1">
      <c r="A2" s="20" t="s">
        <v>64</v>
      </c>
      <c r="B2" s="21" t="s">
        <v>108</v>
      </c>
      <c r="C2" s="128" t="str">
        <f>B3</f>
        <v>東伊興SSS</v>
      </c>
      <c r="D2" s="129"/>
      <c r="E2" s="130"/>
      <c r="F2" s="128" t="str">
        <f>B4</f>
        <v>南千住サッカーA</v>
      </c>
      <c r="G2" s="129"/>
      <c r="H2" s="130"/>
      <c r="I2" s="146" t="str">
        <f>B5</f>
        <v>GET荒川</v>
      </c>
      <c r="J2" s="147"/>
      <c r="K2" s="148"/>
      <c r="L2" s="25" t="s">
        <v>65</v>
      </c>
      <c r="M2" s="25" t="s">
        <v>66</v>
      </c>
      <c r="N2" s="25" t="s">
        <v>67</v>
      </c>
      <c r="O2" s="25" t="s">
        <v>68</v>
      </c>
      <c r="P2" s="25" t="s">
        <v>69</v>
      </c>
      <c r="Q2" s="25" t="s">
        <v>70</v>
      </c>
      <c r="R2" s="25" t="s">
        <v>71</v>
      </c>
      <c r="S2" s="25" t="s">
        <v>72</v>
      </c>
    </row>
    <row r="3" spans="1:19" ht="18" customHeight="1">
      <c r="A3" s="20">
        <v>1</v>
      </c>
      <c r="B3" s="26" t="s">
        <v>41</v>
      </c>
      <c r="C3" s="27"/>
      <c r="D3" s="22" t="s">
        <v>73</v>
      </c>
      <c r="E3" s="23"/>
      <c r="F3" s="35">
        <v>10</v>
      </c>
      <c r="G3" s="22" t="s">
        <v>172</v>
      </c>
      <c r="H3" s="23">
        <v>0</v>
      </c>
      <c r="I3" s="117">
        <v>3</v>
      </c>
      <c r="J3" s="22" t="s">
        <v>172</v>
      </c>
      <c r="K3" s="115">
        <v>1</v>
      </c>
      <c r="L3" s="32">
        <f>M3*3+M4</f>
        <v>6</v>
      </c>
      <c r="M3" s="32">
        <f>COUNTIF(C3:K3,"○")</f>
        <v>2</v>
      </c>
      <c r="N3" s="118">
        <f>COUNTIF(C3:K3,"●")</f>
        <v>0</v>
      </c>
      <c r="O3" s="118">
        <f>COUNTIF(C3:K3,"△")</f>
        <v>0</v>
      </c>
      <c r="P3" s="33">
        <f>C3+F3+I3</f>
        <v>13</v>
      </c>
      <c r="Q3" s="33">
        <f>E3+H3+K3</f>
        <v>1</v>
      </c>
      <c r="R3" s="33">
        <f>P3-Q3</f>
        <v>12</v>
      </c>
      <c r="S3" s="34">
        <v>1</v>
      </c>
    </row>
    <row r="4" spans="1:19" ht="18" customHeight="1">
      <c r="A4" s="20">
        <v>2</v>
      </c>
      <c r="B4" s="26" t="s">
        <v>160</v>
      </c>
      <c r="C4" s="35">
        <v>0</v>
      </c>
      <c r="D4" s="22" t="s">
        <v>173</v>
      </c>
      <c r="E4" s="23">
        <v>10</v>
      </c>
      <c r="F4" s="35"/>
      <c r="G4" s="22" t="s">
        <v>73</v>
      </c>
      <c r="H4" s="23"/>
      <c r="I4" s="117">
        <v>0</v>
      </c>
      <c r="J4" s="22" t="s">
        <v>173</v>
      </c>
      <c r="K4" s="115">
        <v>17</v>
      </c>
      <c r="L4" s="118">
        <v>0</v>
      </c>
      <c r="M4" s="118">
        <f>COUNTIF(C4:K4,"○")</f>
        <v>0</v>
      </c>
      <c r="N4" s="32">
        <f>COUNTIF(C4:K4,"●")</f>
        <v>2</v>
      </c>
      <c r="O4" s="118">
        <f>COUNTIF(C4:K4,"△")</f>
        <v>0</v>
      </c>
      <c r="P4" s="119">
        <f>C4+F4+I4</f>
        <v>0</v>
      </c>
      <c r="Q4" s="33">
        <f>E4+H4+K4</f>
        <v>27</v>
      </c>
      <c r="R4" s="120" t="s">
        <v>175</v>
      </c>
      <c r="S4" s="34">
        <v>3</v>
      </c>
    </row>
    <row r="5" spans="1:19" ht="18" customHeight="1">
      <c r="A5" s="20">
        <v>3</v>
      </c>
      <c r="B5" s="26" t="s">
        <v>157</v>
      </c>
      <c r="C5" s="35">
        <v>1</v>
      </c>
      <c r="D5" s="22" t="s">
        <v>173</v>
      </c>
      <c r="E5" s="23">
        <v>3</v>
      </c>
      <c r="F5" s="35">
        <v>17</v>
      </c>
      <c r="G5" s="22" t="s">
        <v>172</v>
      </c>
      <c r="H5" s="23">
        <v>0</v>
      </c>
      <c r="I5" s="30"/>
      <c r="J5" s="24" t="s">
        <v>73</v>
      </c>
      <c r="K5" s="31"/>
      <c r="L5" s="32">
        <f>M5*3+O5</f>
        <v>3</v>
      </c>
      <c r="M5" s="32">
        <f>COUNTIF(C5:K5,"○")</f>
        <v>1</v>
      </c>
      <c r="N5" s="36">
        <f>COUNTIF(C5:K5,"●")</f>
        <v>1</v>
      </c>
      <c r="O5" s="118">
        <f>COUNTIF(C5:K5,"△")</f>
        <v>0</v>
      </c>
      <c r="P5" s="33">
        <f>C5+F5+I5</f>
        <v>18</v>
      </c>
      <c r="Q5" s="33">
        <f>E5+H5+K5</f>
        <v>3</v>
      </c>
      <c r="R5" s="33">
        <f>P5-Q5</f>
        <v>15</v>
      </c>
      <c r="S5" s="34">
        <v>2</v>
      </c>
    </row>
    <row r="6" spans="1:8" ht="18" customHeight="1">
      <c r="A6" s="18"/>
      <c r="B6" s="18"/>
      <c r="C6" s="18"/>
      <c r="D6" s="18"/>
      <c r="E6" s="18"/>
      <c r="F6" s="18"/>
      <c r="G6" s="18"/>
      <c r="H6" s="18"/>
    </row>
    <row r="7" spans="1:19" ht="18" customHeight="1">
      <c r="A7" s="20" t="s">
        <v>74</v>
      </c>
      <c r="B7" s="21" t="s">
        <v>108</v>
      </c>
      <c r="C7" s="149" t="str">
        <f>B8</f>
        <v>二寺SC</v>
      </c>
      <c r="D7" s="150"/>
      <c r="E7" s="151"/>
      <c r="F7" s="125" t="str">
        <f>B9</f>
        <v>本木SC</v>
      </c>
      <c r="G7" s="126"/>
      <c r="H7" s="127"/>
      <c r="I7" s="139" t="str">
        <f>B10</f>
        <v>南千住サッカーB</v>
      </c>
      <c r="J7" s="140"/>
      <c r="K7" s="152"/>
      <c r="L7" s="25" t="s">
        <v>65</v>
      </c>
      <c r="M7" s="25" t="s">
        <v>66</v>
      </c>
      <c r="N7" s="25" t="s">
        <v>67</v>
      </c>
      <c r="O7" s="25" t="s">
        <v>68</v>
      </c>
      <c r="P7" s="25" t="s">
        <v>69</v>
      </c>
      <c r="Q7" s="25" t="s">
        <v>70</v>
      </c>
      <c r="R7" s="25" t="s">
        <v>71</v>
      </c>
      <c r="S7" s="25" t="s">
        <v>72</v>
      </c>
    </row>
    <row r="8" spans="1:19" ht="18" customHeight="1">
      <c r="A8" s="20">
        <v>4</v>
      </c>
      <c r="B8" s="26" t="s">
        <v>153</v>
      </c>
      <c r="C8" s="27"/>
      <c r="D8" s="22" t="s">
        <v>73</v>
      </c>
      <c r="E8" s="23"/>
      <c r="F8" s="35">
        <v>1</v>
      </c>
      <c r="G8" s="22" t="s">
        <v>174</v>
      </c>
      <c r="H8" s="23">
        <v>1</v>
      </c>
      <c r="I8" s="117">
        <v>5</v>
      </c>
      <c r="J8" s="22" t="s">
        <v>172</v>
      </c>
      <c r="K8" s="115">
        <v>1</v>
      </c>
      <c r="L8" s="32">
        <f>M8*3+M9</f>
        <v>4</v>
      </c>
      <c r="M8" s="32">
        <f>COUNTIF(C8:K8,"○")</f>
        <v>1</v>
      </c>
      <c r="N8" s="118">
        <f>COUNTIF(C8:K8,"●")</f>
        <v>0</v>
      </c>
      <c r="O8" s="32">
        <f>COUNTIF(C8:K8,"△")</f>
        <v>1</v>
      </c>
      <c r="P8" s="33">
        <f>C8+F8+I8</f>
        <v>6</v>
      </c>
      <c r="Q8" s="33">
        <f>E8+H8+K8</f>
        <v>2</v>
      </c>
      <c r="R8" s="33">
        <f>P8-Q8</f>
        <v>4</v>
      </c>
      <c r="S8" s="34">
        <v>2</v>
      </c>
    </row>
    <row r="9" spans="1:19" ht="18" customHeight="1">
      <c r="A9" s="20">
        <v>5</v>
      </c>
      <c r="B9" s="26" t="s">
        <v>161</v>
      </c>
      <c r="C9" s="35">
        <v>1</v>
      </c>
      <c r="D9" s="22" t="s">
        <v>174</v>
      </c>
      <c r="E9" s="23">
        <v>1</v>
      </c>
      <c r="F9" s="35"/>
      <c r="G9" s="22" t="s">
        <v>73</v>
      </c>
      <c r="H9" s="23"/>
      <c r="I9" s="117">
        <v>10</v>
      </c>
      <c r="J9" s="22" t="s">
        <v>172</v>
      </c>
      <c r="K9" s="115">
        <v>1</v>
      </c>
      <c r="L9" s="32">
        <f>M9*3+O9</f>
        <v>4</v>
      </c>
      <c r="M9" s="32">
        <f>COUNTIF(C9:K9,"○")</f>
        <v>1</v>
      </c>
      <c r="N9" s="118">
        <f>COUNTIF(C9:K9,"●")</f>
        <v>0</v>
      </c>
      <c r="O9" s="32">
        <f>COUNTIF(C9:K9,"△")</f>
        <v>1</v>
      </c>
      <c r="P9" s="119">
        <v>11</v>
      </c>
      <c r="Q9" s="33">
        <f>E9+H9+K9</f>
        <v>2</v>
      </c>
      <c r="R9" s="33">
        <f>P9-Q9</f>
        <v>9</v>
      </c>
      <c r="S9" s="34">
        <v>1</v>
      </c>
    </row>
    <row r="10" spans="1:19" ht="18" customHeight="1">
      <c r="A10" s="20">
        <v>6</v>
      </c>
      <c r="B10" s="26" t="s">
        <v>112</v>
      </c>
      <c r="C10" s="35">
        <v>1</v>
      </c>
      <c r="D10" s="22" t="s">
        <v>173</v>
      </c>
      <c r="E10" s="23">
        <v>5</v>
      </c>
      <c r="F10" s="35">
        <v>1</v>
      </c>
      <c r="G10" s="22" t="s">
        <v>173</v>
      </c>
      <c r="H10" s="23">
        <v>10</v>
      </c>
      <c r="I10" s="30"/>
      <c r="J10" s="24" t="s">
        <v>73</v>
      </c>
      <c r="K10" s="31"/>
      <c r="L10" s="118">
        <f>M10*3+O10</f>
        <v>0</v>
      </c>
      <c r="M10" s="118">
        <f>COUNTIF(C10:K10,"○")</f>
        <v>0</v>
      </c>
      <c r="N10" s="36">
        <f>COUNTIF(C10:K10,"●")</f>
        <v>2</v>
      </c>
      <c r="O10" s="118">
        <f>COUNTIF(C10:K10,"△")</f>
        <v>0</v>
      </c>
      <c r="P10" s="33">
        <f>C10+F10+I10</f>
        <v>2</v>
      </c>
      <c r="Q10" s="33">
        <f>E10+H10+K10</f>
        <v>15</v>
      </c>
      <c r="R10" s="120" t="s">
        <v>176</v>
      </c>
      <c r="S10" s="34">
        <v>3</v>
      </c>
    </row>
    <row r="11" spans="1:8" ht="18" customHeight="1">
      <c r="A11" s="18"/>
      <c r="B11" s="18"/>
      <c r="C11" s="19" t="s">
        <v>166</v>
      </c>
      <c r="D11" s="18"/>
      <c r="E11" s="18"/>
      <c r="F11" s="18"/>
      <c r="G11" s="18"/>
      <c r="H11" s="18"/>
    </row>
    <row r="12" spans="1:19" ht="18" customHeight="1">
      <c r="A12" s="20" t="s">
        <v>64</v>
      </c>
      <c r="B12" s="100" t="s">
        <v>127</v>
      </c>
      <c r="C12" s="125" t="str">
        <f>B13</f>
        <v>ブルファイ A</v>
      </c>
      <c r="D12" s="126"/>
      <c r="E12" s="127"/>
      <c r="F12" s="125" t="str">
        <f>B14</f>
        <v>KSC加平</v>
      </c>
      <c r="G12" s="126"/>
      <c r="H12" s="127"/>
      <c r="I12" s="146" t="str">
        <f>B15</f>
        <v>四吾SC</v>
      </c>
      <c r="J12" s="147"/>
      <c r="K12" s="148"/>
      <c r="L12" s="25" t="s">
        <v>65</v>
      </c>
      <c r="M12" s="25" t="s">
        <v>66</v>
      </c>
      <c r="N12" s="25" t="s">
        <v>67</v>
      </c>
      <c r="O12" s="25" t="s">
        <v>68</v>
      </c>
      <c r="P12" s="25" t="s">
        <v>69</v>
      </c>
      <c r="Q12" s="25" t="s">
        <v>70</v>
      </c>
      <c r="R12" s="25" t="s">
        <v>71</v>
      </c>
      <c r="S12" s="25" t="s">
        <v>72</v>
      </c>
    </row>
    <row r="13" spans="1:19" ht="18" customHeight="1">
      <c r="A13" s="20">
        <v>1</v>
      </c>
      <c r="B13" s="88" t="s">
        <v>132</v>
      </c>
      <c r="C13" s="27"/>
      <c r="D13" s="22" t="s">
        <v>73</v>
      </c>
      <c r="E13" s="23"/>
      <c r="F13" s="35">
        <v>0</v>
      </c>
      <c r="G13" s="22" t="s">
        <v>173</v>
      </c>
      <c r="H13" s="23">
        <v>4</v>
      </c>
      <c r="I13" s="117">
        <v>0</v>
      </c>
      <c r="J13" s="22" t="s">
        <v>173</v>
      </c>
      <c r="K13" s="115">
        <v>2</v>
      </c>
      <c r="L13" s="118">
        <v>0</v>
      </c>
      <c r="M13" s="118">
        <f>COUNTIF(C13:K13,"○")</f>
        <v>0</v>
      </c>
      <c r="N13" s="32">
        <f>COUNTIF(C13:K13,"●")</f>
        <v>2</v>
      </c>
      <c r="O13" s="118">
        <f>COUNTIF(C13:K13,"△")</f>
        <v>0</v>
      </c>
      <c r="P13" s="119">
        <f>C13+F13+I13</f>
        <v>0</v>
      </c>
      <c r="Q13" s="33">
        <f>E13+H13+K13</f>
        <v>6</v>
      </c>
      <c r="R13" s="33">
        <f>P13-Q13</f>
        <v>-6</v>
      </c>
      <c r="S13" s="34">
        <v>3</v>
      </c>
    </row>
    <row r="14" spans="1:19" ht="18" customHeight="1">
      <c r="A14" s="20">
        <v>2</v>
      </c>
      <c r="B14" s="26" t="s">
        <v>43</v>
      </c>
      <c r="C14" s="35">
        <v>4</v>
      </c>
      <c r="D14" s="22" t="s">
        <v>172</v>
      </c>
      <c r="E14" s="23">
        <v>0</v>
      </c>
      <c r="F14" s="35"/>
      <c r="G14" s="22" t="s">
        <v>73</v>
      </c>
      <c r="H14" s="23"/>
      <c r="I14" s="117">
        <v>8</v>
      </c>
      <c r="J14" s="22" t="s">
        <v>172</v>
      </c>
      <c r="K14" s="115">
        <v>2</v>
      </c>
      <c r="L14" s="32">
        <f>M14*3+O14</f>
        <v>6</v>
      </c>
      <c r="M14" s="32">
        <f>COUNTIF(C14:K14,"○")</f>
        <v>2</v>
      </c>
      <c r="N14" s="118">
        <f>COUNTIF(C14:K14,"●")</f>
        <v>0</v>
      </c>
      <c r="O14" s="118">
        <f>COUNTIF(C14:K14,"△")</f>
        <v>0</v>
      </c>
      <c r="P14" s="33">
        <f>C14+F14+I14</f>
        <v>12</v>
      </c>
      <c r="Q14" s="33">
        <f>E14+H14+K14</f>
        <v>2</v>
      </c>
      <c r="R14" s="33">
        <f>P14-Q14</f>
        <v>10</v>
      </c>
      <c r="S14" s="34">
        <v>1</v>
      </c>
    </row>
    <row r="15" spans="1:19" ht="18" customHeight="1">
      <c r="A15" s="20">
        <v>3</v>
      </c>
      <c r="B15" s="26" t="s">
        <v>109</v>
      </c>
      <c r="C15" s="35">
        <v>2</v>
      </c>
      <c r="D15" s="22" t="s">
        <v>172</v>
      </c>
      <c r="E15" s="23">
        <v>0</v>
      </c>
      <c r="F15" s="35">
        <v>2</v>
      </c>
      <c r="G15" s="22" t="s">
        <v>173</v>
      </c>
      <c r="H15" s="23">
        <v>8</v>
      </c>
      <c r="I15" s="30"/>
      <c r="J15" s="24" t="s">
        <v>73</v>
      </c>
      <c r="K15" s="31"/>
      <c r="L15" s="32">
        <f>M15*3+O15</f>
        <v>3</v>
      </c>
      <c r="M15" s="32">
        <f>COUNTIF(C15:K15,"○")</f>
        <v>1</v>
      </c>
      <c r="N15" s="36">
        <f>COUNTIF(C15:K15,"●")</f>
        <v>1</v>
      </c>
      <c r="O15" s="118">
        <f>COUNTIF(C15:K15,"△")</f>
        <v>0</v>
      </c>
      <c r="P15" s="33">
        <f>C15+F15+I15</f>
        <v>4</v>
      </c>
      <c r="Q15" s="33">
        <f>E15+H15+K15</f>
        <v>8</v>
      </c>
      <c r="R15" s="33">
        <f>P15-Q15</f>
        <v>-4</v>
      </c>
      <c r="S15" s="34">
        <v>2</v>
      </c>
    </row>
    <row r="16" spans="1:8" ht="18" customHeight="1">
      <c r="A16" s="18"/>
      <c r="B16" s="18"/>
      <c r="C16" s="18"/>
      <c r="D16" s="18"/>
      <c r="E16" s="18"/>
      <c r="F16" s="18"/>
      <c r="G16" s="18"/>
      <c r="H16" s="18"/>
    </row>
    <row r="17" spans="1:19" ht="18" customHeight="1">
      <c r="A17" s="20" t="s">
        <v>75</v>
      </c>
      <c r="B17" s="100" t="s">
        <v>127</v>
      </c>
      <c r="C17" s="149" t="s">
        <v>170</v>
      </c>
      <c r="D17" s="150"/>
      <c r="E17" s="151"/>
      <c r="F17" s="125" t="s">
        <v>111</v>
      </c>
      <c r="G17" s="126"/>
      <c r="H17" s="127"/>
      <c r="I17" s="146" t="s">
        <v>44</v>
      </c>
      <c r="J17" s="147"/>
      <c r="K17" s="148"/>
      <c r="L17" s="25" t="s">
        <v>65</v>
      </c>
      <c r="M17" s="25" t="s">
        <v>66</v>
      </c>
      <c r="N17" s="25" t="s">
        <v>67</v>
      </c>
      <c r="O17" s="25" t="s">
        <v>68</v>
      </c>
      <c r="P17" s="25" t="s">
        <v>69</v>
      </c>
      <c r="Q17" s="25" t="s">
        <v>70</v>
      </c>
      <c r="R17" s="25" t="s">
        <v>71</v>
      </c>
      <c r="S17" s="25" t="s">
        <v>72</v>
      </c>
    </row>
    <row r="18" spans="1:19" ht="18" customHeight="1">
      <c r="A18" s="20">
        <v>4</v>
      </c>
      <c r="B18" s="26" t="s">
        <v>110</v>
      </c>
      <c r="C18" s="27"/>
      <c r="D18" s="22" t="s">
        <v>73</v>
      </c>
      <c r="E18" s="23"/>
      <c r="F18" s="35">
        <v>0</v>
      </c>
      <c r="G18" s="22" t="s">
        <v>173</v>
      </c>
      <c r="H18" s="23">
        <v>1</v>
      </c>
      <c r="I18" s="117">
        <v>7</v>
      </c>
      <c r="J18" s="22" t="s">
        <v>172</v>
      </c>
      <c r="K18" s="115">
        <v>0</v>
      </c>
      <c r="L18" s="32">
        <v>3</v>
      </c>
      <c r="M18" s="32">
        <f>COUNTIF(C18:K18,"○")</f>
        <v>1</v>
      </c>
      <c r="N18" s="32">
        <f>COUNTIF(C18:K18,"●")</f>
        <v>1</v>
      </c>
      <c r="O18" s="118">
        <f>COUNTIF(C18:K18,"△")</f>
        <v>0</v>
      </c>
      <c r="P18" s="33">
        <f>C18+F18+I18</f>
        <v>7</v>
      </c>
      <c r="Q18" s="33">
        <f>E18+H18+K18</f>
        <v>1</v>
      </c>
      <c r="R18" s="33">
        <f>P18-Q18</f>
        <v>6</v>
      </c>
      <c r="S18" s="34">
        <v>2</v>
      </c>
    </row>
    <row r="19" spans="1:19" ht="18" customHeight="1">
      <c r="A19" s="20">
        <v>5</v>
      </c>
      <c r="B19" s="26" t="s">
        <v>111</v>
      </c>
      <c r="C19" s="35">
        <v>1</v>
      </c>
      <c r="D19" s="22" t="s">
        <v>172</v>
      </c>
      <c r="E19" s="23">
        <v>0</v>
      </c>
      <c r="F19" s="27"/>
      <c r="G19" s="22" t="s">
        <v>73</v>
      </c>
      <c r="H19" s="29"/>
      <c r="I19" s="117">
        <v>6</v>
      </c>
      <c r="J19" s="22" t="s">
        <v>172</v>
      </c>
      <c r="K19" s="115">
        <v>1</v>
      </c>
      <c r="L19" s="118">
        <v>6</v>
      </c>
      <c r="M19" s="118">
        <v>2</v>
      </c>
      <c r="N19" s="118">
        <f>COUNTIF(C19:K19,"●")</f>
        <v>0</v>
      </c>
      <c r="O19" s="118">
        <f>COUNTIF(C19:K19,"△")</f>
        <v>0</v>
      </c>
      <c r="P19" s="119">
        <v>7</v>
      </c>
      <c r="Q19" s="33">
        <f>E19+H19+K19</f>
        <v>1</v>
      </c>
      <c r="R19" s="33">
        <f>P19-Q19</f>
        <v>6</v>
      </c>
      <c r="S19" s="34">
        <v>1</v>
      </c>
    </row>
    <row r="20" spans="1:19" ht="18" customHeight="1">
      <c r="A20" s="20">
        <v>6</v>
      </c>
      <c r="B20" s="26" t="s">
        <v>171</v>
      </c>
      <c r="C20" s="35">
        <v>0</v>
      </c>
      <c r="D20" s="22" t="s">
        <v>173</v>
      </c>
      <c r="E20" s="23">
        <v>7</v>
      </c>
      <c r="F20" s="35">
        <v>1</v>
      </c>
      <c r="G20" s="22" t="s">
        <v>173</v>
      </c>
      <c r="H20" s="23">
        <v>6</v>
      </c>
      <c r="I20" s="30"/>
      <c r="J20" s="24" t="s">
        <v>73</v>
      </c>
      <c r="K20" s="31"/>
      <c r="L20" s="118">
        <v>0</v>
      </c>
      <c r="M20" s="118">
        <f>COUNTIF(C20:K20,"○")</f>
        <v>0</v>
      </c>
      <c r="N20" s="36">
        <f>COUNTIF(C20:K20,"●")</f>
        <v>2</v>
      </c>
      <c r="O20" s="118">
        <f>COUNTIF(C20:K20,"△")</f>
        <v>0</v>
      </c>
      <c r="P20" s="33">
        <f>C20+F20+I20</f>
        <v>1</v>
      </c>
      <c r="Q20" s="33">
        <f>E20+H20+K20</f>
        <v>13</v>
      </c>
      <c r="R20" s="120" t="s">
        <v>177</v>
      </c>
      <c r="S20" s="34">
        <v>3</v>
      </c>
    </row>
    <row r="21" spans="1:8" ht="18" customHeight="1">
      <c r="A21" s="18"/>
      <c r="B21" s="18"/>
      <c r="C21" s="19" t="s">
        <v>166</v>
      </c>
      <c r="D21" s="18"/>
      <c r="E21" s="18"/>
      <c r="F21" s="18"/>
      <c r="G21" s="18"/>
      <c r="H21" s="18"/>
    </row>
    <row r="22" spans="1:19" ht="18" customHeight="1">
      <c r="A22" s="20" t="s">
        <v>64</v>
      </c>
      <c r="B22" s="100" t="s">
        <v>129</v>
      </c>
      <c r="C22" s="125" t="str">
        <f>B23</f>
        <v>ブルファイ B</v>
      </c>
      <c r="D22" s="126"/>
      <c r="E22" s="127"/>
      <c r="F22" s="125" t="str">
        <f>B24</f>
        <v>石鍋SC</v>
      </c>
      <c r="G22" s="126"/>
      <c r="H22" s="127"/>
      <c r="I22" s="139" t="str">
        <f>B25</f>
        <v>ブレヴァリーFC</v>
      </c>
      <c r="J22" s="140"/>
      <c r="K22" s="140"/>
      <c r="L22" s="131" t="s">
        <v>163</v>
      </c>
      <c r="M22" s="143"/>
      <c r="N22" s="144"/>
      <c r="O22" s="25" t="s">
        <v>65</v>
      </c>
      <c r="P22" s="25" t="s">
        <v>66</v>
      </c>
      <c r="Q22" s="25" t="s">
        <v>67</v>
      </c>
      <c r="R22" s="25" t="s">
        <v>68</v>
      </c>
      <c r="S22" s="25" t="s">
        <v>72</v>
      </c>
    </row>
    <row r="23" spans="1:19" ht="18" customHeight="1">
      <c r="A23" s="20">
        <v>1</v>
      </c>
      <c r="B23" s="88" t="s">
        <v>162</v>
      </c>
      <c r="C23" s="35"/>
      <c r="D23" s="22" t="s">
        <v>73</v>
      </c>
      <c r="E23" s="23"/>
      <c r="F23" s="35">
        <v>2</v>
      </c>
      <c r="G23" s="22" t="s">
        <v>173</v>
      </c>
      <c r="H23" s="23">
        <v>5</v>
      </c>
      <c r="I23" s="117">
        <v>3</v>
      </c>
      <c r="J23" s="22" t="s">
        <v>173</v>
      </c>
      <c r="K23" s="24">
        <v>6</v>
      </c>
      <c r="L23" s="121">
        <v>4</v>
      </c>
      <c r="M23" s="22" t="s">
        <v>172</v>
      </c>
      <c r="N23" s="122">
        <v>0</v>
      </c>
      <c r="O23" s="123">
        <v>3</v>
      </c>
      <c r="P23" s="119">
        <v>1</v>
      </c>
      <c r="Q23" s="119">
        <v>2</v>
      </c>
      <c r="R23" s="119">
        <v>0</v>
      </c>
      <c r="S23" s="34">
        <v>3</v>
      </c>
    </row>
    <row r="24" spans="1:19" ht="18" customHeight="1">
      <c r="A24" s="20">
        <v>2</v>
      </c>
      <c r="B24" s="26" t="s">
        <v>45</v>
      </c>
      <c r="C24" s="35">
        <v>5</v>
      </c>
      <c r="D24" s="22" t="s">
        <v>172</v>
      </c>
      <c r="E24" s="23">
        <v>2</v>
      </c>
      <c r="F24" s="35"/>
      <c r="G24" s="22" t="s">
        <v>73</v>
      </c>
      <c r="H24" s="23"/>
      <c r="I24" s="117">
        <v>1</v>
      </c>
      <c r="J24" s="22" t="s">
        <v>173</v>
      </c>
      <c r="K24" s="24">
        <v>4</v>
      </c>
      <c r="L24" s="121">
        <v>9</v>
      </c>
      <c r="M24" s="22" t="s">
        <v>172</v>
      </c>
      <c r="N24" s="122">
        <v>0</v>
      </c>
      <c r="O24" s="123">
        <v>6</v>
      </c>
      <c r="P24" s="119">
        <v>2</v>
      </c>
      <c r="Q24" s="119">
        <v>1</v>
      </c>
      <c r="R24" s="119">
        <v>0</v>
      </c>
      <c r="S24" s="34">
        <v>2</v>
      </c>
    </row>
    <row r="25" spans="1:19" ht="18" customHeight="1">
      <c r="A25" s="20">
        <v>3</v>
      </c>
      <c r="B25" s="37" t="s">
        <v>138</v>
      </c>
      <c r="C25" s="35">
        <v>6</v>
      </c>
      <c r="D25" s="22" t="s">
        <v>172</v>
      </c>
      <c r="E25" s="23">
        <v>3</v>
      </c>
      <c r="F25" s="35">
        <v>4</v>
      </c>
      <c r="G25" s="22" t="s">
        <v>172</v>
      </c>
      <c r="H25" s="23">
        <v>1</v>
      </c>
      <c r="I25" s="117"/>
      <c r="J25" s="24" t="s">
        <v>73</v>
      </c>
      <c r="K25" s="24"/>
      <c r="L25" s="121">
        <v>7</v>
      </c>
      <c r="M25" s="22" t="s">
        <v>172</v>
      </c>
      <c r="N25" s="122">
        <v>0</v>
      </c>
      <c r="O25" s="123">
        <v>9</v>
      </c>
      <c r="P25" s="119">
        <v>3</v>
      </c>
      <c r="Q25" s="119">
        <v>0</v>
      </c>
      <c r="R25" s="119">
        <v>0</v>
      </c>
      <c r="S25" s="34">
        <v>1</v>
      </c>
    </row>
    <row r="26" spans="1:19" ht="18" customHeight="1">
      <c r="A26" s="20">
        <v>4</v>
      </c>
      <c r="B26" s="26" t="s">
        <v>163</v>
      </c>
      <c r="C26" s="35">
        <v>0</v>
      </c>
      <c r="D26" s="22" t="s">
        <v>173</v>
      </c>
      <c r="E26" s="23">
        <v>4</v>
      </c>
      <c r="F26" s="35">
        <v>0</v>
      </c>
      <c r="G26" s="22" t="s">
        <v>173</v>
      </c>
      <c r="H26" s="23">
        <v>9</v>
      </c>
      <c r="I26" s="117">
        <v>0</v>
      </c>
      <c r="J26" s="22" t="s">
        <v>173</v>
      </c>
      <c r="K26" s="24">
        <v>7</v>
      </c>
      <c r="L26" s="114"/>
      <c r="M26" s="24" t="s">
        <v>73</v>
      </c>
      <c r="N26" s="116">
        <f>COUNTIF(C26:K26,"●")</f>
        <v>3</v>
      </c>
      <c r="O26" s="123">
        <f>COUNTIF(C26:K26,"△")</f>
        <v>0</v>
      </c>
      <c r="P26" s="119">
        <f>C26+F26+I26</f>
        <v>0</v>
      </c>
      <c r="Q26" s="119">
        <f>E26+H26+K26</f>
        <v>20</v>
      </c>
      <c r="R26" s="206" t="s">
        <v>213</v>
      </c>
      <c r="S26" s="80">
        <v>4</v>
      </c>
    </row>
    <row r="27" spans="1:19" ht="18" customHeight="1">
      <c r="A27" s="38"/>
      <c r="B27" s="79"/>
      <c r="C27" s="145" t="s">
        <v>164</v>
      </c>
      <c r="D27" s="145"/>
      <c r="E27" s="145"/>
      <c r="F27" s="145"/>
      <c r="G27" s="145"/>
      <c r="H27" s="145"/>
      <c r="I27" s="141"/>
      <c r="J27" s="142"/>
      <c r="K27" s="142"/>
      <c r="L27" s="52"/>
      <c r="M27" s="52"/>
      <c r="N27" s="52"/>
      <c r="O27" s="52"/>
      <c r="P27" s="52"/>
      <c r="Q27" s="52"/>
      <c r="R27" s="52"/>
      <c r="S27" s="52"/>
    </row>
    <row r="28" spans="1:19" ht="18" customHeight="1">
      <c r="A28" s="20" t="s">
        <v>64</v>
      </c>
      <c r="B28" s="113"/>
      <c r="C28" s="128"/>
      <c r="D28" s="129"/>
      <c r="E28" s="130"/>
      <c r="F28" s="125"/>
      <c r="G28" s="126"/>
      <c r="H28" s="127"/>
      <c r="I28" s="146"/>
      <c r="J28" s="147"/>
      <c r="K28" s="147"/>
      <c r="L28" s="131"/>
      <c r="M28" s="143"/>
      <c r="N28" s="144"/>
      <c r="O28" s="25" t="s">
        <v>65</v>
      </c>
      <c r="P28" s="25" t="s">
        <v>66</v>
      </c>
      <c r="Q28" s="25" t="s">
        <v>67</v>
      </c>
      <c r="R28" s="25" t="s">
        <v>68</v>
      </c>
      <c r="S28" s="25" t="s">
        <v>72</v>
      </c>
    </row>
    <row r="29" spans="1:19" ht="18" customHeight="1">
      <c r="A29" s="20">
        <v>1</v>
      </c>
      <c r="B29" s="26"/>
      <c r="C29" s="27"/>
      <c r="D29" s="22" t="s">
        <v>73</v>
      </c>
      <c r="E29" s="23"/>
      <c r="F29" s="28"/>
      <c r="G29" s="22"/>
      <c r="H29" s="29"/>
      <c r="I29" s="30"/>
      <c r="J29" s="24"/>
      <c r="K29" s="83"/>
      <c r="L29" s="86">
        <f>M29*3+M30</f>
        <v>0</v>
      </c>
      <c r="M29" s="42">
        <f>COUNTIF(C29:K29,"○")</f>
        <v>0</v>
      </c>
      <c r="N29" s="87">
        <f>COUNTIF(C29:K29,"●")</f>
        <v>0</v>
      </c>
      <c r="O29" s="84">
        <f>COUNTIF(C29:K29,"△")</f>
        <v>0</v>
      </c>
      <c r="P29" s="33">
        <f>C29+F29+I29</f>
        <v>0</v>
      </c>
      <c r="Q29" s="33">
        <f>E29+H29+K29</f>
        <v>0</v>
      </c>
      <c r="R29" s="33">
        <f>P29-Q29</f>
        <v>0</v>
      </c>
      <c r="S29" s="34"/>
    </row>
    <row r="30" spans="1:19" ht="18" customHeight="1">
      <c r="A30" s="20">
        <v>2</v>
      </c>
      <c r="B30" s="26"/>
      <c r="C30" s="35"/>
      <c r="D30" s="22"/>
      <c r="E30" s="29"/>
      <c r="F30" s="27"/>
      <c r="G30" s="22" t="s">
        <v>73</v>
      </c>
      <c r="H30" s="29"/>
      <c r="I30" s="30"/>
      <c r="J30" s="24"/>
      <c r="K30" s="83"/>
      <c r="L30" s="86">
        <f>M30*3+O30</f>
        <v>0</v>
      </c>
      <c r="M30" s="42">
        <f>COUNTIF(C30:K30,"○")</f>
        <v>0</v>
      </c>
      <c r="N30" s="87">
        <f>COUNTIF(C30:K30,"●")</f>
        <v>0</v>
      </c>
      <c r="O30" s="84">
        <f>COUNTIF(C30:K30,"△")</f>
        <v>0</v>
      </c>
      <c r="P30" s="33">
        <f>C30+F30+I30</f>
        <v>0</v>
      </c>
      <c r="Q30" s="33">
        <f>E30+H30+K30</f>
        <v>0</v>
      </c>
      <c r="R30" s="33">
        <f>P30-Q30</f>
        <v>0</v>
      </c>
      <c r="S30" s="34"/>
    </row>
    <row r="31" spans="1:19" ht="18" customHeight="1">
      <c r="A31" s="20">
        <v>3</v>
      </c>
      <c r="B31" s="37"/>
      <c r="C31" s="35"/>
      <c r="D31" s="22"/>
      <c r="E31" s="29"/>
      <c r="F31" s="27"/>
      <c r="G31" s="22"/>
      <c r="H31" s="29"/>
      <c r="I31" s="30"/>
      <c r="J31" s="24" t="s">
        <v>73</v>
      </c>
      <c r="K31" s="83"/>
      <c r="L31" s="86">
        <f>M31*3+O31</f>
        <v>0</v>
      </c>
      <c r="M31" s="42">
        <f>COUNTIF(C31:K31,"○")</f>
        <v>0</v>
      </c>
      <c r="N31" s="87">
        <f>COUNTIF(C31:K31,"●")</f>
        <v>0</v>
      </c>
      <c r="O31" s="84">
        <f>COUNTIF(C31:K31,"△")</f>
        <v>0</v>
      </c>
      <c r="P31" s="33">
        <f>C31+F31+I31</f>
        <v>0</v>
      </c>
      <c r="Q31" s="33">
        <f>E31+H31+K31</f>
        <v>0</v>
      </c>
      <c r="R31" s="33">
        <f>P31-Q31</f>
        <v>0</v>
      </c>
      <c r="S31" s="34"/>
    </row>
    <row r="32" spans="1:19" ht="18" customHeight="1">
      <c r="A32" s="20">
        <v>4</v>
      </c>
      <c r="B32" s="26"/>
      <c r="C32" s="35"/>
      <c r="D32" s="22"/>
      <c r="E32" s="29"/>
      <c r="F32" s="27"/>
      <c r="G32" s="22"/>
      <c r="H32" s="29"/>
      <c r="I32" s="30"/>
      <c r="J32" s="24"/>
      <c r="K32" s="83"/>
      <c r="L32" s="85"/>
      <c r="M32" s="24" t="s">
        <v>73</v>
      </c>
      <c r="N32" s="84">
        <f>COUNTIF(C32:K32,"●")</f>
        <v>0</v>
      </c>
      <c r="O32" s="84">
        <f>COUNTIF(C32:K32,"△")</f>
        <v>0</v>
      </c>
      <c r="P32" s="33">
        <f>C32+F32+I32</f>
        <v>0</v>
      </c>
      <c r="Q32" s="33">
        <f>E32+H32+K32</f>
        <v>0</v>
      </c>
      <c r="R32" s="33">
        <f>P32-Q32</f>
        <v>0</v>
      </c>
      <c r="S32" s="80"/>
    </row>
    <row r="33" spans="1:19" ht="18" customHeight="1">
      <c r="A33" s="38"/>
      <c r="B33" s="81"/>
      <c r="C33" s="40"/>
      <c r="D33" s="39"/>
      <c r="E33" s="39"/>
      <c r="F33" s="82"/>
      <c r="G33" s="39"/>
      <c r="H33" s="40"/>
      <c r="I33" s="161" t="s">
        <v>141</v>
      </c>
      <c r="J33" s="161"/>
      <c r="K33" s="161"/>
      <c r="L33" s="161"/>
      <c r="M33" s="161"/>
      <c r="N33" s="43">
        <f>COUNTIF(C33:K33,"●")</f>
        <v>0</v>
      </c>
      <c r="O33" s="43">
        <f>COUNTIF(C33:K33,"△")</f>
        <v>0</v>
      </c>
      <c r="P33" s="44"/>
      <c r="Q33" s="44">
        <f>E33+H33+K33</f>
        <v>0</v>
      </c>
      <c r="R33" s="44">
        <f>P33-Q33</f>
        <v>0</v>
      </c>
      <c r="S33" s="41"/>
    </row>
    <row r="34" spans="1:19" ht="18" customHeight="1">
      <c r="A34" s="38"/>
      <c r="B34" s="95" t="s">
        <v>165</v>
      </c>
      <c r="C34" s="39"/>
      <c r="D34" s="39"/>
      <c r="E34" s="40"/>
      <c r="F34" s="40"/>
      <c r="G34" s="39"/>
      <c r="H34" s="40"/>
      <c r="I34" s="80"/>
      <c r="J34" s="155" t="s">
        <v>114</v>
      </c>
      <c r="K34" s="156"/>
      <c r="L34" s="156"/>
      <c r="M34" s="157"/>
      <c r="N34" s="155" t="s">
        <v>78</v>
      </c>
      <c r="O34" s="156"/>
      <c r="P34" s="157"/>
      <c r="Q34" s="33" t="s">
        <v>79</v>
      </c>
      <c r="R34" s="44"/>
      <c r="S34" s="41"/>
    </row>
    <row r="35" spans="1:19" ht="18" customHeight="1" thickBot="1">
      <c r="A35" s="46"/>
      <c r="B35" s="47" t="s">
        <v>114</v>
      </c>
      <c r="C35" s="165" t="s">
        <v>78</v>
      </c>
      <c r="D35" s="166"/>
      <c r="E35" s="48" t="s">
        <v>79</v>
      </c>
      <c r="F35" s="49"/>
      <c r="G35" s="18"/>
      <c r="H35" s="18"/>
      <c r="I35" s="96">
        <v>1</v>
      </c>
      <c r="J35" s="164" t="s">
        <v>115</v>
      </c>
      <c r="K35" s="147"/>
      <c r="L35" s="147"/>
      <c r="M35" s="148"/>
      <c r="N35" s="155" t="s">
        <v>121</v>
      </c>
      <c r="O35" s="156"/>
      <c r="P35" s="157"/>
      <c r="Q35" s="33">
        <v>3</v>
      </c>
      <c r="R35" s="44"/>
      <c r="S35" s="41"/>
    </row>
    <row r="36" spans="1:19" ht="18" customHeight="1" thickTop="1">
      <c r="A36" s="53">
        <v>1</v>
      </c>
      <c r="B36" s="53" t="s">
        <v>80</v>
      </c>
      <c r="C36" s="55" t="s">
        <v>81</v>
      </c>
      <c r="D36" s="54"/>
      <c r="E36" s="56" t="s">
        <v>82</v>
      </c>
      <c r="F36" s="57"/>
      <c r="G36" s="73"/>
      <c r="H36" s="65"/>
      <c r="I36" s="96">
        <v>2</v>
      </c>
      <c r="J36" s="164" t="s">
        <v>116</v>
      </c>
      <c r="K36" s="147"/>
      <c r="L36" s="147"/>
      <c r="M36" s="148"/>
      <c r="N36" s="155" t="s">
        <v>122</v>
      </c>
      <c r="O36" s="156"/>
      <c r="P36" s="157"/>
      <c r="Q36" s="33">
        <v>1</v>
      </c>
      <c r="R36" s="44"/>
      <c r="S36" s="41"/>
    </row>
    <row r="37" spans="1:19" ht="18" customHeight="1">
      <c r="A37" s="58">
        <v>2</v>
      </c>
      <c r="B37" s="58" t="s">
        <v>83</v>
      </c>
      <c r="C37" s="60" t="s">
        <v>84</v>
      </c>
      <c r="D37" s="59"/>
      <c r="E37" s="61" t="s">
        <v>85</v>
      </c>
      <c r="F37" s="62"/>
      <c r="G37" s="91"/>
      <c r="H37" s="65"/>
      <c r="I37" s="96">
        <v>3</v>
      </c>
      <c r="J37" s="164" t="s">
        <v>117</v>
      </c>
      <c r="K37" s="147"/>
      <c r="L37" s="147"/>
      <c r="M37" s="148"/>
      <c r="N37" s="155" t="s">
        <v>123</v>
      </c>
      <c r="O37" s="156"/>
      <c r="P37" s="157"/>
      <c r="Q37" s="33">
        <v>2</v>
      </c>
      <c r="R37" s="44"/>
      <c r="S37" s="41"/>
    </row>
    <row r="38" spans="1:19" ht="18" customHeight="1">
      <c r="A38" s="58">
        <v>3</v>
      </c>
      <c r="B38" s="58" t="s">
        <v>86</v>
      </c>
      <c r="C38" s="60" t="s">
        <v>87</v>
      </c>
      <c r="D38" s="59"/>
      <c r="E38" s="61" t="s">
        <v>88</v>
      </c>
      <c r="F38" s="62"/>
      <c r="G38" s="73"/>
      <c r="H38" s="65"/>
      <c r="I38" s="96">
        <v>4</v>
      </c>
      <c r="J38" s="164" t="s">
        <v>118</v>
      </c>
      <c r="K38" s="147"/>
      <c r="L38" s="147"/>
      <c r="M38" s="148"/>
      <c r="N38" s="155" t="s">
        <v>124</v>
      </c>
      <c r="O38" s="156"/>
      <c r="P38" s="157"/>
      <c r="Q38" s="33">
        <v>3</v>
      </c>
      <c r="R38" s="44"/>
      <c r="S38" s="41"/>
    </row>
    <row r="39" spans="1:19" ht="18" customHeight="1">
      <c r="A39" s="58">
        <v>4</v>
      </c>
      <c r="B39" s="58" t="s">
        <v>89</v>
      </c>
      <c r="C39" s="60" t="s">
        <v>90</v>
      </c>
      <c r="D39" s="59"/>
      <c r="E39" s="61" t="s">
        <v>91</v>
      </c>
      <c r="F39" s="62"/>
      <c r="G39" s="91"/>
      <c r="H39" s="65"/>
      <c r="I39" s="96">
        <v>5</v>
      </c>
      <c r="J39" s="164" t="s">
        <v>119</v>
      </c>
      <c r="K39" s="147"/>
      <c r="L39" s="147"/>
      <c r="M39" s="148"/>
      <c r="N39" s="155" t="s">
        <v>125</v>
      </c>
      <c r="O39" s="156"/>
      <c r="P39" s="157"/>
      <c r="Q39" s="33">
        <v>2</v>
      </c>
      <c r="R39" s="44"/>
      <c r="S39" s="41"/>
    </row>
    <row r="40" spans="1:19" ht="18" customHeight="1">
      <c r="A40" s="58">
        <v>5</v>
      </c>
      <c r="B40" s="58" t="s">
        <v>92</v>
      </c>
      <c r="C40" s="60" t="s">
        <v>93</v>
      </c>
      <c r="D40" s="59"/>
      <c r="E40" s="61" t="s">
        <v>94</v>
      </c>
      <c r="F40" s="62"/>
      <c r="G40" s="73"/>
      <c r="H40" s="65"/>
      <c r="I40" s="97">
        <v>6</v>
      </c>
      <c r="J40" s="164" t="s">
        <v>120</v>
      </c>
      <c r="K40" s="147"/>
      <c r="L40" s="147"/>
      <c r="M40" s="148"/>
      <c r="N40" s="158" t="s">
        <v>126</v>
      </c>
      <c r="O40" s="159"/>
      <c r="P40" s="160"/>
      <c r="Q40" s="7">
        <v>4</v>
      </c>
      <c r="R40" s="44"/>
      <c r="S40" s="41"/>
    </row>
    <row r="41" spans="1:18" ht="18" customHeight="1">
      <c r="A41" s="58">
        <v>6</v>
      </c>
      <c r="B41" s="58" t="s">
        <v>95</v>
      </c>
      <c r="C41" s="60" t="s">
        <v>96</v>
      </c>
      <c r="D41" s="59"/>
      <c r="E41" s="61" t="s">
        <v>97</v>
      </c>
      <c r="F41" s="62"/>
      <c r="G41" s="162" t="s">
        <v>140</v>
      </c>
      <c r="H41" s="162"/>
      <c r="I41" s="162"/>
      <c r="J41" s="162"/>
      <c r="K41" s="162"/>
      <c r="L41" s="78"/>
      <c r="M41" s="90"/>
      <c r="N41" s="163" t="s">
        <v>146</v>
      </c>
      <c r="O41" s="163"/>
      <c r="P41" s="163"/>
      <c r="Q41" s="163"/>
      <c r="R41" s="163"/>
    </row>
    <row r="42" spans="1:22" ht="18" customHeight="1">
      <c r="A42" s="58">
        <v>7</v>
      </c>
      <c r="B42" s="58" t="s">
        <v>98</v>
      </c>
      <c r="C42" s="153" t="s">
        <v>99</v>
      </c>
      <c r="D42" s="154"/>
      <c r="E42" s="61" t="s">
        <v>100</v>
      </c>
      <c r="F42" s="107" t="s">
        <v>103</v>
      </c>
      <c r="G42" s="194" t="s">
        <v>178</v>
      </c>
      <c r="H42" s="194"/>
      <c r="I42" s="205" t="s">
        <v>142</v>
      </c>
      <c r="J42" s="138" t="s">
        <v>183</v>
      </c>
      <c r="K42" s="138"/>
      <c r="L42" s="108" t="s">
        <v>103</v>
      </c>
      <c r="M42" s="108" t="s">
        <v>103</v>
      </c>
      <c r="N42" s="197"/>
      <c r="O42" s="197"/>
      <c r="P42" s="108" t="s">
        <v>142</v>
      </c>
      <c r="Q42" s="199"/>
      <c r="R42" s="201"/>
      <c r="S42" s="109" t="s">
        <v>103</v>
      </c>
      <c r="T42" s="50"/>
      <c r="U42" s="52"/>
      <c r="V42" s="52"/>
    </row>
    <row r="43" spans="1:22" ht="18" customHeight="1">
      <c r="A43" s="58">
        <v>8</v>
      </c>
      <c r="B43" s="58" t="s">
        <v>101</v>
      </c>
      <c r="C43" s="153" t="s">
        <v>102</v>
      </c>
      <c r="D43" s="154"/>
      <c r="E43" s="61" t="s">
        <v>103</v>
      </c>
      <c r="F43" s="110"/>
      <c r="G43" s="195"/>
      <c r="H43" s="195"/>
      <c r="I43" s="205"/>
      <c r="J43" s="124"/>
      <c r="K43" s="132"/>
      <c r="L43" s="78"/>
      <c r="M43" s="202"/>
      <c r="N43" s="197"/>
      <c r="O43" s="197"/>
      <c r="P43" s="108"/>
      <c r="Q43" s="199"/>
      <c r="R43" s="199"/>
      <c r="S43" s="78"/>
      <c r="T43" s="90"/>
      <c r="U43" s="89"/>
      <c r="V43" s="45"/>
    </row>
    <row r="44" spans="1:22" ht="18" customHeight="1">
      <c r="A44" s="58">
        <v>9</v>
      </c>
      <c r="B44" s="58" t="s">
        <v>104</v>
      </c>
      <c r="C44" s="153" t="s">
        <v>105</v>
      </c>
      <c r="D44" s="154"/>
      <c r="E44" s="61" t="s">
        <v>106</v>
      </c>
      <c r="F44" s="110" t="s">
        <v>106</v>
      </c>
      <c r="G44" s="196" t="s">
        <v>179</v>
      </c>
      <c r="H44" s="196"/>
      <c r="I44" s="205" t="s">
        <v>142</v>
      </c>
      <c r="J44" s="138" t="s">
        <v>180</v>
      </c>
      <c r="K44" s="138"/>
      <c r="L44" s="108" t="s">
        <v>106</v>
      </c>
      <c r="M44" s="108" t="s">
        <v>106</v>
      </c>
      <c r="N44" s="198" t="s">
        <v>212</v>
      </c>
      <c r="O44" s="198"/>
      <c r="P44" s="108" t="s">
        <v>142</v>
      </c>
      <c r="Q44" s="200" t="s">
        <v>184</v>
      </c>
      <c r="R44" s="200"/>
      <c r="S44" s="108" t="s">
        <v>106</v>
      </c>
      <c r="T44" s="67"/>
      <c r="U44" s="45"/>
      <c r="V44" s="45"/>
    </row>
    <row r="45" spans="1:22" ht="18" customHeight="1">
      <c r="A45" s="18"/>
      <c r="B45" s="18"/>
      <c r="C45" s="18"/>
      <c r="D45" s="18"/>
      <c r="E45" s="18"/>
      <c r="F45" s="111"/>
      <c r="G45" s="195"/>
      <c r="H45" s="195"/>
      <c r="I45" s="205"/>
      <c r="J45" s="124"/>
      <c r="K45" s="132"/>
      <c r="L45" s="78"/>
      <c r="M45" s="202"/>
      <c r="N45" s="197"/>
      <c r="O45" s="197"/>
      <c r="P45" s="108"/>
      <c r="Q45" s="199"/>
      <c r="R45" s="199"/>
      <c r="S45" s="78"/>
      <c r="T45" s="90"/>
      <c r="U45" s="92"/>
      <c r="V45" s="45"/>
    </row>
    <row r="46" spans="1:22" ht="18" customHeight="1">
      <c r="A46" s="18"/>
      <c r="B46" s="69" t="s">
        <v>107</v>
      </c>
      <c r="C46" s="70"/>
      <c r="D46" s="71"/>
      <c r="E46" s="71"/>
      <c r="F46" s="103" t="s">
        <v>100</v>
      </c>
      <c r="G46" s="196" t="s">
        <v>181</v>
      </c>
      <c r="H46" s="196"/>
      <c r="I46" s="205" t="s">
        <v>142</v>
      </c>
      <c r="J46" s="138" t="s">
        <v>182</v>
      </c>
      <c r="K46" s="138"/>
      <c r="L46" s="108" t="s">
        <v>100</v>
      </c>
      <c r="M46" s="108" t="s">
        <v>100</v>
      </c>
      <c r="N46" s="198" t="s">
        <v>185</v>
      </c>
      <c r="O46" s="198"/>
      <c r="P46" s="108" t="s">
        <v>142</v>
      </c>
      <c r="Q46" s="200" t="s">
        <v>186</v>
      </c>
      <c r="R46" s="200"/>
      <c r="S46" s="103" t="s">
        <v>100</v>
      </c>
      <c r="T46" s="93"/>
      <c r="U46" s="68"/>
      <c r="V46" s="45"/>
    </row>
    <row r="47" spans="1:22" ht="18" customHeight="1">
      <c r="A47" s="18"/>
      <c r="B47" s="73"/>
      <c r="C47" s="65"/>
      <c r="D47" s="74"/>
      <c r="E47" s="75"/>
      <c r="F47" s="74"/>
      <c r="G47" s="73"/>
      <c r="H47" s="65"/>
      <c r="I47" s="89"/>
      <c r="J47" s="78"/>
      <c r="K47" s="90"/>
      <c r="L47" s="78"/>
      <c r="M47" s="202"/>
      <c r="N47" s="203"/>
      <c r="O47" s="204"/>
      <c r="P47" s="203"/>
      <c r="Q47" s="78"/>
      <c r="R47" s="202"/>
      <c r="S47" s="78"/>
      <c r="T47" s="90"/>
      <c r="U47" s="89"/>
      <c r="V47" s="45"/>
    </row>
    <row r="48" spans="1:22" ht="18" customHeight="1">
      <c r="A48" s="76"/>
      <c r="B48" s="45"/>
      <c r="C48" s="77"/>
      <c r="D48" s="78"/>
      <c r="E48" s="77"/>
      <c r="F48" s="45"/>
      <c r="G48" s="45"/>
      <c r="H48" s="77"/>
      <c r="I48" s="66"/>
      <c r="J48" s="45"/>
      <c r="K48" s="45"/>
      <c r="L48" s="67"/>
      <c r="M48" s="45"/>
      <c r="N48" s="45"/>
      <c r="O48" s="45"/>
      <c r="P48" s="66"/>
      <c r="Q48" s="45"/>
      <c r="R48" s="45"/>
      <c r="S48" s="67"/>
      <c r="T48" s="45"/>
      <c r="U48" s="45"/>
      <c r="V48" s="45"/>
    </row>
    <row r="49" spans="1:22" ht="18" customHeight="1">
      <c r="A49" s="45"/>
      <c r="B49" s="68"/>
      <c r="C49" s="68"/>
      <c r="D49" s="68"/>
      <c r="E49" s="68"/>
      <c r="F49" s="68"/>
      <c r="G49" s="45"/>
      <c r="H49" s="45"/>
      <c r="I49" s="45"/>
      <c r="J49" s="45"/>
      <c r="K49" s="68"/>
      <c r="Q49" s="45"/>
      <c r="R49" s="68"/>
      <c r="S49" s="68"/>
      <c r="T49" s="68"/>
      <c r="U49" s="45"/>
      <c r="V49" s="45"/>
    </row>
    <row r="50" spans="9:22" ht="18" customHeight="1">
      <c r="I50" s="77"/>
      <c r="J50" s="78"/>
      <c r="K50" s="77"/>
      <c r="Q50" s="78"/>
      <c r="R50" s="90"/>
      <c r="S50" s="78"/>
      <c r="T50" s="90"/>
      <c r="U50" s="89"/>
      <c r="V50" s="68"/>
    </row>
    <row r="51" spans="9:22" ht="18" customHeight="1">
      <c r="I51" s="45"/>
      <c r="J51" s="63"/>
      <c r="K51" s="45"/>
      <c r="Q51" s="63"/>
      <c r="R51" s="67"/>
      <c r="S51" s="45"/>
      <c r="T51" s="67"/>
      <c r="U51" s="94"/>
      <c r="V51" s="68"/>
    </row>
    <row r="52" spans="1:22" ht="18" customHeight="1">
      <c r="A52" s="18"/>
      <c r="B52" s="18"/>
      <c r="C52" s="18"/>
      <c r="D52" s="18"/>
      <c r="E52" s="18"/>
      <c r="F52" s="18"/>
      <c r="G52" s="73"/>
      <c r="H52" s="65"/>
      <c r="I52" s="77"/>
      <c r="J52" s="78"/>
      <c r="K52" s="77"/>
      <c r="Q52" s="78"/>
      <c r="R52" s="90"/>
      <c r="S52" s="78"/>
      <c r="T52" s="90"/>
      <c r="U52" s="89"/>
      <c r="V52" s="68"/>
    </row>
    <row r="53" spans="1:22" ht="18" customHeight="1">
      <c r="A53" s="18"/>
      <c r="B53" s="69"/>
      <c r="C53" s="70"/>
      <c r="D53" s="71"/>
      <c r="E53" s="71"/>
      <c r="F53" s="72"/>
      <c r="G53" s="91"/>
      <c r="H53" s="65"/>
      <c r="I53" s="45"/>
      <c r="J53" s="63"/>
      <c r="K53" s="45"/>
      <c r="Q53" s="63"/>
      <c r="R53" s="67"/>
      <c r="S53" s="51"/>
      <c r="T53" s="67"/>
      <c r="U53" s="94"/>
      <c r="V53" s="68"/>
    </row>
    <row r="54" spans="1:22" ht="18" customHeight="1">
      <c r="A54" s="18"/>
      <c r="B54" s="73"/>
      <c r="C54" s="65"/>
      <c r="D54" s="74"/>
      <c r="E54" s="75"/>
      <c r="F54" s="74"/>
      <c r="G54" s="73"/>
      <c r="H54" s="65"/>
      <c r="I54" s="77"/>
      <c r="J54" s="78"/>
      <c r="K54" s="77"/>
      <c r="Q54" s="78"/>
      <c r="R54" s="90"/>
      <c r="S54" s="78"/>
      <c r="T54" s="90"/>
      <c r="U54" s="89"/>
      <c r="V54" s="68"/>
    </row>
    <row r="55" spans="1:21" ht="17.25">
      <c r="A55" s="76"/>
      <c r="B55" s="45"/>
      <c r="C55" s="77"/>
      <c r="D55" s="78"/>
      <c r="E55" s="77"/>
      <c r="F55" s="45"/>
      <c r="G55" s="45"/>
      <c r="H55" s="77"/>
      <c r="I55" s="78"/>
      <c r="J55" s="77"/>
      <c r="K55" s="45"/>
      <c r="L55" s="45"/>
      <c r="M55" s="77"/>
      <c r="N55" s="78"/>
      <c r="O55" s="77"/>
      <c r="P55" s="45"/>
      <c r="R55" s="45"/>
      <c r="S55" s="77"/>
      <c r="T55" s="78"/>
      <c r="U55" s="77"/>
    </row>
    <row r="56" spans="1:20" ht="14.25">
      <c r="A56" s="45"/>
      <c r="B56" s="68"/>
      <c r="C56" s="68"/>
      <c r="D56" s="68"/>
      <c r="E56" s="68"/>
      <c r="F56" s="68"/>
      <c r="G56" s="45"/>
      <c r="H56" s="45"/>
      <c r="I56" s="45"/>
      <c r="J56" s="45"/>
      <c r="K56" s="45"/>
      <c r="L56" s="45"/>
      <c r="M56" s="45"/>
      <c r="N56" s="45"/>
      <c r="O56" s="45"/>
      <c r="P56" s="45"/>
      <c r="T56" s="64"/>
    </row>
    <row r="57" spans="18:21" ht="17.25">
      <c r="R57" s="45"/>
      <c r="S57" s="77"/>
      <c r="T57" s="78"/>
      <c r="U57" s="77"/>
    </row>
    <row r="58" spans="17:18" ht="13.5">
      <c r="Q58" s="45"/>
      <c r="R58" s="66"/>
    </row>
    <row r="59" spans="1:18" ht="17.25">
      <c r="A59" s="76"/>
      <c r="B59" s="45"/>
      <c r="C59" s="77"/>
      <c r="D59" s="78"/>
      <c r="E59" s="77"/>
      <c r="F59" s="45"/>
      <c r="G59" s="45"/>
      <c r="H59" s="77"/>
      <c r="I59" s="78"/>
      <c r="J59" s="77"/>
      <c r="K59" s="45"/>
      <c r="L59" s="45"/>
      <c r="M59" s="77"/>
      <c r="N59" s="78"/>
      <c r="O59" s="77"/>
      <c r="P59" s="45"/>
      <c r="Q59" s="45"/>
      <c r="R59" s="45"/>
    </row>
    <row r="60" spans="1:16" ht="17.25" customHeight="1">
      <c r="A60" s="45"/>
      <c r="B60" s="45"/>
      <c r="C60" s="45"/>
      <c r="D60" s="45"/>
      <c r="E60" s="45"/>
      <c r="F60" s="45"/>
      <c r="G60" s="45"/>
      <c r="H60" s="45"/>
      <c r="I60" s="45"/>
      <c r="J60" s="45"/>
      <c r="K60" s="45"/>
      <c r="L60" s="45"/>
      <c r="M60" s="45"/>
      <c r="N60" s="45"/>
      <c r="O60" s="45"/>
      <c r="P60" s="45"/>
    </row>
    <row r="61" ht="17.25" customHeight="1"/>
    <row r="62" spans="1:16" ht="17.25" customHeight="1">
      <c r="A62" s="76"/>
      <c r="B62" s="45"/>
      <c r="C62" s="77"/>
      <c r="D62" s="78"/>
      <c r="E62" s="77"/>
      <c r="F62" s="45"/>
      <c r="G62" s="45"/>
      <c r="H62" s="77"/>
      <c r="I62" s="78"/>
      <c r="J62" s="77"/>
      <c r="K62" s="45"/>
      <c r="L62" s="45"/>
      <c r="M62" s="77"/>
      <c r="N62" s="78"/>
      <c r="O62" s="77"/>
      <c r="P62" s="45"/>
    </row>
    <row r="63" spans="1:17" ht="13.5">
      <c r="A63" s="45"/>
      <c r="B63" s="45"/>
      <c r="C63" s="45"/>
      <c r="D63" s="45"/>
      <c r="E63" s="45"/>
      <c r="F63" s="45"/>
      <c r="G63" s="45"/>
      <c r="H63" s="45"/>
      <c r="I63" s="45"/>
      <c r="J63" s="45"/>
      <c r="K63" s="45"/>
      <c r="L63" s="45"/>
      <c r="M63" s="45"/>
      <c r="N63" s="45"/>
      <c r="O63" s="45"/>
      <c r="P63" s="45"/>
      <c r="Q63" s="50"/>
    </row>
    <row r="64" spans="18:21" ht="17.25">
      <c r="R64" s="45"/>
      <c r="S64" s="77"/>
      <c r="T64" s="78"/>
      <c r="U64" s="77"/>
    </row>
    <row r="65" ht="13.5">
      <c r="T65" s="63"/>
    </row>
    <row r="66" spans="17:21" ht="17.25">
      <c r="Q66" s="45"/>
      <c r="R66" s="45"/>
      <c r="S66" s="77"/>
      <c r="T66" s="78"/>
      <c r="U66" s="77"/>
    </row>
    <row r="67" spans="2:21" ht="13.5">
      <c r="B67" s="67"/>
      <c r="C67" s="45"/>
      <c r="D67" s="45"/>
      <c r="E67" s="63"/>
      <c r="F67" s="45"/>
      <c r="G67" s="45"/>
      <c r="H67" s="45"/>
      <c r="I67" s="45"/>
      <c r="J67" s="63"/>
      <c r="K67" s="45"/>
      <c r="L67" s="45"/>
      <c r="M67" s="45"/>
      <c r="N67" s="45"/>
      <c r="O67" s="63"/>
      <c r="P67" s="45"/>
      <c r="Q67" s="45"/>
      <c r="R67" s="45"/>
      <c r="S67" s="45"/>
      <c r="T67" s="63"/>
      <c r="U67" s="45"/>
    </row>
    <row r="68" spans="2:21" ht="17.25">
      <c r="B68" s="76"/>
      <c r="C68" s="45"/>
      <c r="D68" s="77"/>
      <c r="E68" s="78"/>
      <c r="F68" s="77"/>
      <c r="G68" s="45"/>
      <c r="H68" s="45"/>
      <c r="I68" s="77"/>
      <c r="J68" s="78"/>
      <c r="K68" s="77"/>
      <c r="L68" s="45"/>
      <c r="M68" s="45"/>
      <c r="N68" s="77"/>
      <c r="O68" s="78"/>
      <c r="P68" s="77"/>
      <c r="Q68" s="45"/>
      <c r="R68" s="45"/>
      <c r="S68" s="77"/>
      <c r="T68" s="78"/>
      <c r="U68" s="77"/>
    </row>
    <row r="69" spans="2:21" ht="13.5">
      <c r="B69" s="45"/>
      <c r="C69" s="45"/>
      <c r="D69" s="45"/>
      <c r="E69" s="45"/>
      <c r="F69" s="45"/>
      <c r="G69" s="45"/>
      <c r="H69" s="45"/>
      <c r="I69" s="45"/>
      <c r="J69" s="45"/>
      <c r="K69" s="45"/>
      <c r="L69" s="45"/>
      <c r="M69" s="45"/>
      <c r="N69" s="45"/>
      <c r="O69" s="45"/>
      <c r="P69" s="45"/>
      <c r="Q69" s="45"/>
      <c r="R69" s="45"/>
      <c r="S69" s="45"/>
      <c r="T69" s="45"/>
      <c r="U69" s="45"/>
    </row>
  </sheetData>
  <sheetProtection/>
  <mergeCells count="53">
    <mergeCell ref="C43:D43"/>
    <mergeCell ref="C35:D35"/>
    <mergeCell ref="J39:M39"/>
    <mergeCell ref="J40:M40"/>
    <mergeCell ref="J35:M35"/>
    <mergeCell ref="J37:M37"/>
    <mergeCell ref="G42:H42"/>
    <mergeCell ref="J42:K42"/>
    <mergeCell ref="I33:M33"/>
    <mergeCell ref="G41:K41"/>
    <mergeCell ref="N41:R41"/>
    <mergeCell ref="J38:M38"/>
    <mergeCell ref="J36:M36"/>
    <mergeCell ref="C44:D44"/>
    <mergeCell ref="J34:M34"/>
    <mergeCell ref="N34:P34"/>
    <mergeCell ref="C42:D42"/>
    <mergeCell ref="N35:P35"/>
    <mergeCell ref="N36:P36"/>
    <mergeCell ref="N37:P37"/>
    <mergeCell ref="N38:P38"/>
    <mergeCell ref="N39:P39"/>
    <mergeCell ref="N40:P40"/>
    <mergeCell ref="C12:E12"/>
    <mergeCell ref="F12:H12"/>
    <mergeCell ref="I12:K12"/>
    <mergeCell ref="C17:E17"/>
    <mergeCell ref="F17:H17"/>
    <mergeCell ref="I17:K17"/>
    <mergeCell ref="L22:N22"/>
    <mergeCell ref="L28:N28"/>
    <mergeCell ref="C27:H27"/>
    <mergeCell ref="C2:E2"/>
    <mergeCell ref="F2:H2"/>
    <mergeCell ref="I2:K2"/>
    <mergeCell ref="C7:E7"/>
    <mergeCell ref="F7:H7"/>
    <mergeCell ref="I7:K7"/>
    <mergeCell ref="I28:K28"/>
    <mergeCell ref="I22:K22"/>
    <mergeCell ref="I27:K27"/>
    <mergeCell ref="F28:H28"/>
    <mergeCell ref="C28:E28"/>
    <mergeCell ref="C22:E22"/>
    <mergeCell ref="F22:H22"/>
    <mergeCell ref="G44:H44"/>
    <mergeCell ref="J44:K44"/>
    <mergeCell ref="G46:H46"/>
    <mergeCell ref="J46:K46"/>
    <mergeCell ref="N44:O44"/>
    <mergeCell ref="Q44:R44"/>
    <mergeCell ref="N46:O46"/>
    <mergeCell ref="Q46:R46"/>
  </mergeCells>
  <printOptions/>
  <pageMargins left="0.75" right="0.75" top="1" bottom="1" header="0.512" footer="0.512"/>
  <pageSetup horizontalDpi="600" verticalDpi="600" orientation="portrait" paperSize="9" scale="87" r:id="rId2"/>
  <headerFooter alignWithMargins="0">
    <oddHeader>&amp;C&amp;"ＭＳ Ｐゴシック,太字"&amp;14第6回3年生交流第一ブロック大会</oddHeader>
    <oddFooter>&amp;R&amp;"ＭＳ Ｐゴシック,太字"&amp;12東京都サッカー協会少年連盟第一ブロック</oddFooter>
  </headerFooter>
  <colBreaks count="1" manualBreakCount="1">
    <brk id="19" max="65535" man="1"/>
  </colBreaks>
  <drawing r:id="rId1"/>
</worksheet>
</file>

<file path=xl/worksheets/sheet4.xml><?xml version="1.0" encoding="utf-8"?>
<worksheet xmlns="http://schemas.openxmlformats.org/spreadsheetml/2006/main" xmlns:r="http://schemas.openxmlformats.org/officeDocument/2006/relationships">
  <dimension ref="A1:V70"/>
  <sheetViews>
    <sheetView tabSelected="1" zoomScalePageLayoutView="0" workbookViewId="0" topLeftCell="A1">
      <selection activeCell="O44" sqref="O44"/>
    </sheetView>
  </sheetViews>
  <sheetFormatPr defaultColWidth="9.00390625" defaultRowHeight="13.5"/>
  <cols>
    <col min="1" max="1" width="3.00390625" style="0" customWidth="1"/>
    <col min="2" max="2" width="17.625" style="0" customWidth="1"/>
    <col min="3" max="19" width="4.625" style="0" customWidth="1"/>
    <col min="20" max="22" width="4.375" style="0" customWidth="1"/>
  </cols>
  <sheetData>
    <row r="1" spans="1:8" ht="18" customHeight="1">
      <c r="A1" s="18"/>
      <c r="B1" s="19" t="s">
        <v>187</v>
      </c>
      <c r="C1" s="19" t="s">
        <v>166</v>
      </c>
      <c r="D1" s="18"/>
      <c r="E1" s="18"/>
      <c r="F1" s="18"/>
      <c r="G1" s="18"/>
      <c r="H1" s="18"/>
    </row>
    <row r="2" spans="1:19" ht="18" customHeight="1">
      <c r="A2" s="20" t="s">
        <v>64</v>
      </c>
      <c r="B2" s="21" t="s">
        <v>134</v>
      </c>
      <c r="C2" s="128" t="str">
        <f>B3</f>
        <v>ブルファイ　A</v>
      </c>
      <c r="D2" s="129"/>
      <c r="E2" s="130"/>
      <c r="F2" s="125" t="str">
        <f>B4</f>
        <v>FCロッキー　B</v>
      </c>
      <c r="G2" s="126"/>
      <c r="H2" s="127"/>
      <c r="I2" s="171" t="str">
        <f>B5</f>
        <v>ウイズ</v>
      </c>
      <c r="J2" s="143"/>
      <c r="K2" s="144"/>
      <c r="L2" s="25" t="s">
        <v>65</v>
      </c>
      <c r="M2" s="25" t="s">
        <v>66</v>
      </c>
      <c r="N2" s="25" t="s">
        <v>67</v>
      </c>
      <c r="O2" s="25" t="s">
        <v>68</v>
      </c>
      <c r="P2" s="25" t="s">
        <v>69</v>
      </c>
      <c r="Q2" s="25" t="s">
        <v>70</v>
      </c>
      <c r="R2" s="25" t="s">
        <v>71</v>
      </c>
      <c r="S2" s="25" t="s">
        <v>72</v>
      </c>
    </row>
    <row r="3" spans="1:19" ht="18" customHeight="1">
      <c r="A3" s="20">
        <v>1</v>
      </c>
      <c r="B3" s="26" t="s">
        <v>136</v>
      </c>
      <c r="C3" s="27"/>
      <c r="D3" s="22" t="s">
        <v>73</v>
      </c>
      <c r="E3" s="23"/>
      <c r="F3" s="35">
        <v>3</v>
      </c>
      <c r="G3" s="22" t="s">
        <v>172</v>
      </c>
      <c r="H3" s="23">
        <v>0</v>
      </c>
      <c r="I3" s="117">
        <v>2</v>
      </c>
      <c r="J3" s="22" t="s">
        <v>173</v>
      </c>
      <c r="K3" s="115">
        <v>9</v>
      </c>
      <c r="L3" s="118">
        <f>M3*3+M4</f>
        <v>3</v>
      </c>
      <c r="M3" s="118">
        <f>COUNTIF(C3:K3,"○")</f>
        <v>1</v>
      </c>
      <c r="N3" s="118">
        <f>COUNTIF(C3:K3,"●")</f>
        <v>1</v>
      </c>
      <c r="O3" s="118">
        <f>COUNTIF(C3:K3,"△")</f>
        <v>0</v>
      </c>
      <c r="P3" s="33">
        <f>C3+F3+I3</f>
        <v>5</v>
      </c>
      <c r="Q3" s="33">
        <f>E3+H3+K3</f>
        <v>9</v>
      </c>
      <c r="R3" s="33">
        <f>P3-Q3</f>
        <v>-4</v>
      </c>
      <c r="S3" s="34">
        <v>2</v>
      </c>
    </row>
    <row r="4" spans="1:19" ht="18" customHeight="1">
      <c r="A4" s="20">
        <v>2</v>
      </c>
      <c r="B4" s="26" t="s">
        <v>169</v>
      </c>
      <c r="C4" s="35">
        <v>0</v>
      </c>
      <c r="D4" s="22" t="s">
        <v>173</v>
      </c>
      <c r="E4" s="23">
        <v>3</v>
      </c>
      <c r="F4" s="27"/>
      <c r="G4" s="22" t="s">
        <v>73</v>
      </c>
      <c r="H4" s="29"/>
      <c r="I4" s="117">
        <v>1</v>
      </c>
      <c r="J4" s="22" t="s">
        <v>173</v>
      </c>
      <c r="K4" s="115">
        <v>9</v>
      </c>
      <c r="L4" s="118">
        <f>M4*3+O4</f>
        <v>0</v>
      </c>
      <c r="M4" s="118">
        <f>COUNTIF(C4:K4,"○")</f>
        <v>0</v>
      </c>
      <c r="N4" s="118">
        <f>COUNTIF(C4:K4,"●")</f>
        <v>2</v>
      </c>
      <c r="O4" s="118">
        <f>COUNTIF(C4:K4,"△")</f>
        <v>0</v>
      </c>
      <c r="P4" s="33">
        <f>C4+F4+I4</f>
        <v>1</v>
      </c>
      <c r="Q4" s="33">
        <f>E4+H4+K4</f>
        <v>12</v>
      </c>
      <c r="R4" s="33">
        <f>P4-Q4</f>
        <v>-11</v>
      </c>
      <c r="S4" s="34">
        <v>3</v>
      </c>
    </row>
    <row r="5" spans="1:19" ht="18" customHeight="1">
      <c r="A5" s="20">
        <v>3</v>
      </c>
      <c r="B5" s="26" t="s">
        <v>190</v>
      </c>
      <c r="C5" s="35">
        <v>9</v>
      </c>
      <c r="D5" s="22" t="s">
        <v>172</v>
      </c>
      <c r="E5" s="23">
        <v>2</v>
      </c>
      <c r="F5" s="35">
        <v>9</v>
      </c>
      <c r="G5" s="22" t="s">
        <v>172</v>
      </c>
      <c r="H5" s="23">
        <v>1</v>
      </c>
      <c r="I5" s="30"/>
      <c r="J5" s="24" t="s">
        <v>73</v>
      </c>
      <c r="K5" s="31"/>
      <c r="L5" s="118">
        <f>M5*3+O5</f>
        <v>6</v>
      </c>
      <c r="M5" s="118">
        <f>COUNTIF(C5:K5,"○")</f>
        <v>2</v>
      </c>
      <c r="N5" s="175">
        <f>COUNTIF(C5:K5,"●")</f>
        <v>0</v>
      </c>
      <c r="O5" s="118">
        <f>COUNTIF(C5:K5,"△")</f>
        <v>0</v>
      </c>
      <c r="P5" s="33">
        <f>C5+F5+I5</f>
        <v>18</v>
      </c>
      <c r="Q5" s="33">
        <f>E5+H5+K5</f>
        <v>3</v>
      </c>
      <c r="R5" s="33">
        <f>P5-Q5</f>
        <v>15</v>
      </c>
      <c r="S5" s="34">
        <v>1</v>
      </c>
    </row>
    <row r="6" spans="1:15" ht="18" customHeight="1">
      <c r="A6" s="18"/>
      <c r="B6" s="18"/>
      <c r="C6" s="18"/>
      <c r="D6" s="18"/>
      <c r="E6" s="18"/>
      <c r="F6" s="18"/>
      <c r="G6" s="18"/>
      <c r="H6" s="18"/>
      <c r="L6" s="176"/>
      <c r="M6" s="176"/>
      <c r="N6" s="176"/>
      <c r="O6" s="176"/>
    </row>
    <row r="7" spans="1:19" ht="18" customHeight="1">
      <c r="A7" s="20" t="s">
        <v>74</v>
      </c>
      <c r="B7" s="21" t="s">
        <v>134</v>
      </c>
      <c r="C7" s="149" t="str">
        <f>B8</f>
        <v>尾久サッカー教室</v>
      </c>
      <c r="D7" s="150"/>
      <c r="E7" s="151"/>
      <c r="F7" s="125" t="str">
        <f>B9</f>
        <v>辰沼少年SC</v>
      </c>
      <c r="G7" s="126"/>
      <c r="H7" s="127"/>
      <c r="I7" s="146" t="str">
        <f>B10</f>
        <v>千住イーグルス</v>
      </c>
      <c r="J7" s="147"/>
      <c r="K7" s="148"/>
      <c r="L7" s="177" t="s">
        <v>65</v>
      </c>
      <c r="M7" s="177" t="s">
        <v>66</v>
      </c>
      <c r="N7" s="177" t="s">
        <v>67</v>
      </c>
      <c r="O7" s="177" t="s">
        <v>68</v>
      </c>
      <c r="P7" s="25" t="s">
        <v>69</v>
      </c>
      <c r="Q7" s="25" t="s">
        <v>70</v>
      </c>
      <c r="R7" s="25" t="s">
        <v>71</v>
      </c>
      <c r="S7" s="25" t="s">
        <v>72</v>
      </c>
    </row>
    <row r="8" spans="1:19" ht="18" customHeight="1">
      <c r="A8" s="20">
        <v>4</v>
      </c>
      <c r="B8" s="26" t="s">
        <v>158</v>
      </c>
      <c r="C8" s="35"/>
      <c r="D8" s="22" t="s">
        <v>73</v>
      </c>
      <c r="E8" s="23"/>
      <c r="F8" s="35">
        <v>1</v>
      </c>
      <c r="G8" s="22" t="s">
        <v>173</v>
      </c>
      <c r="H8" s="23">
        <v>5</v>
      </c>
      <c r="I8" s="117">
        <v>1</v>
      </c>
      <c r="J8" s="22" t="s">
        <v>172</v>
      </c>
      <c r="K8" s="115">
        <v>0</v>
      </c>
      <c r="L8" s="118">
        <f>M8*3+M9</f>
        <v>5</v>
      </c>
      <c r="M8" s="118">
        <f>COUNTIF(C8:K8,"○")</f>
        <v>1</v>
      </c>
      <c r="N8" s="118">
        <f>COUNTIF(C8:K8,"●")</f>
        <v>1</v>
      </c>
      <c r="O8" s="118">
        <f>COUNTIF(C8:K8,"△")</f>
        <v>0</v>
      </c>
      <c r="P8" s="33">
        <f>C8+F8+I8</f>
        <v>2</v>
      </c>
      <c r="Q8" s="33">
        <f>E8+H8+K8</f>
        <v>5</v>
      </c>
      <c r="R8" s="33">
        <f>P8-Q8</f>
        <v>-3</v>
      </c>
      <c r="S8" s="34">
        <v>2</v>
      </c>
    </row>
    <row r="9" spans="1:19" ht="18" customHeight="1">
      <c r="A9" s="20">
        <v>5</v>
      </c>
      <c r="B9" s="26" t="s">
        <v>191</v>
      </c>
      <c r="C9" s="35">
        <v>5</v>
      </c>
      <c r="D9" s="22" t="s">
        <v>172</v>
      </c>
      <c r="E9" s="23">
        <v>1</v>
      </c>
      <c r="F9" s="35"/>
      <c r="G9" s="22" t="s">
        <v>73</v>
      </c>
      <c r="H9" s="23"/>
      <c r="I9" s="117">
        <v>11</v>
      </c>
      <c r="J9" s="22" t="s">
        <v>172</v>
      </c>
      <c r="K9" s="115">
        <v>0</v>
      </c>
      <c r="L9" s="118">
        <f>M9*3+O9</f>
        <v>6</v>
      </c>
      <c r="M9" s="118">
        <f>COUNTIF(C9:K9,"○")</f>
        <v>2</v>
      </c>
      <c r="N9" s="118">
        <f>COUNTIF(C9:K9,"●")</f>
        <v>0</v>
      </c>
      <c r="O9" s="118">
        <f>COUNTIF(C9:K9,"△")</f>
        <v>0</v>
      </c>
      <c r="P9" s="33">
        <f>C9+F9+I9</f>
        <v>16</v>
      </c>
      <c r="Q9" s="33">
        <f>E9+H9+K9</f>
        <v>1</v>
      </c>
      <c r="R9" s="33">
        <f>P9-Q9</f>
        <v>15</v>
      </c>
      <c r="S9" s="34">
        <v>1</v>
      </c>
    </row>
    <row r="10" spans="1:19" ht="18" customHeight="1">
      <c r="A10" s="20">
        <v>6</v>
      </c>
      <c r="B10" s="26" t="s">
        <v>128</v>
      </c>
      <c r="C10" s="35">
        <v>0</v>
      </c>
      <c r="D10" s="22" t="s">
        <v>173</v>
      </c>
      <c r="E10" s="23">
        <v>1</v>
      </c>
      <c r="F10" s="35">
        <v>0</v>
      </c>
      <c r="G10" s="22" t="s">
        <v>173</v>
      </c>
      <c r="H10" s="23">
        <v>11</v>
      </c>
      <c r="I10" s="117"/>
      <c r="J10" s="24" t="s">
        <v>73</v>
      </c>
      <c r="K10" s="115"/>
      <c r="L10" s="118">
        <f>M10*3+O10</f>
        <v>0</v>
      </c>
      <c r="M10" s="118">
        <f>COUNTIF(C10:K10,"○")</f>
        <v>0</v>
      </c>
      <c r="N10" s="175">
        <f>COUNTIF(C10:K10,"●")</f>
        <v>2</v>
      </c>
      <c r="O10" s="118">
        <f>COUNTIF(C10:K10,"△")</f>
        <v>0</v>
      </c>
      <c r="P10" s="33">
        <f>C10+F10+I10</f>
        <v>0</v>
      </c>
      <c r="Q10" s="33">
        <f>E10+H10+K10</f>
        <v>12</v>
      </c>
      <c r="R10" s="33">
        <f>P10-Q10</f>
        <v>-12</v>
      </c>
      <c r="S10" s="34">
        <v>3</v>
      </c>
    </row>
    <row r="11" spans="1:15" ht="18" customHeight="1">
      <c r="A11" s="18"/>
      <c r="B11" s="18"/>
      <c r="C11" s="19" t="s">
        <v>168</v>
      </c>
      <c r="D11" s="18"/>
      <c r="E11" s="18"/>
      <c r="F11" s="18"/>
      <c r="G11" s="18"/>
      <c r="H11" s="18"/>
      <c r="L11" s="176"/>
      <c r="M11" s="176"/>
      <c r="N11" s="176"/>
      <c r="O11" s="176"/>
    </row>
    <row r="12" spans="1:19" ht="18" customHeight="1">
      <c r="A12" s="20" t="s">
        <v>64</v>
      </c>
      <c r="B12" s="21" t="s">
        <v>135</v>
      </c>
      <c r="C12" s="149" t="str">
        <f>B13</f>
        <v>中北少年SC B　</v>
      </c>
      <c r="D12" s="150"/>
      <c r="E12" s="151"/>
      <c r="F12" s="125" t="str">
        <f>B14</f>
        <v>弥生SSS　</v>
      </c>
      <c r="G12" s="126"/>
      <c r="H12" s="127"/>
      <c r="I12" s="146" t="str">
        <f>B15</f>
        <v>ブルファイ　B</v>
      </c>
      <c r="J12" s="147"/>
      <c r="K12" s="148"/>
      <c r="L12" s="177" t="s">
        <v>65</v>
      </c>
      <c r="M12" s="177" t="s">
        <v>66</v>
      </c>
      <c r="N12" s="177" t="s">
        <v>67</v>
      </c>
      <c r="O12" s="177" t="s">
        <v>68</v>
      </c>
      <c r="P12" s="25" t="s">
        <v>69</v>
      </c>
      <c r="Q12" s="25" t="s">
        <v>70</v>
      </c>
      <c r="R12" s="25" t="s">
        <v>71</v>
      </c>
      <c r="S12" s="25" t="s">
        <v>72</v>
      </c>
    </row>
    <row r="13" spans="1:19" ht="18" customHeight="1">
      <c r="A13" s="20">
        <v>1</v>
      </c>
      <c r="B13" s="26" t="s">
        <v>193</v>
      </c>
      <c r="C13" s="35"/>
      <c r="D13" s="22" t="s">
        <v>73</v>
      </c>
      <c r="E13" s="23"/>
      <c r="F13" s="35">
        <v>2</v>
      </c>
      <c r="G13" s="22" t="s">
        <v>172</v>
      </c>
      <c r="H13" s="23">
        <v>1</v>
      </c>
      <c r="I13" s="117">
        <v>0</v>
      </c>
      <c r="J13" s="22" t="s">
        <v>173</v>
      </c>
      <c r="K13" s="115">
        <v>10</v>
      </c>
      <c r="L13" s="118">
        <f>M13*3+M14</f>
        <v>3</v>
      </c>
      <c r="M13" s="118">
        <f>COUNTIF(C13:K13,"○")</f>
        <v>1</v>
      </c>
      <c r="N13" s="118">
        <f>COUNTIF(C13:K13,"●")</f>
        <v>1</v>
      </c>
      <c r="O13" s="118">
        <f>COUNTIF(C13:K13,"△")</f>
        <v>0</v>
      </c>
      <c r="P13" s="33">
        <f>C13+F13+I13</f>
        <v>2</v>
      </c>
      <c r="Q13" s="33">
        <f>E13+H13+K13</f>
        <v>11</v>
      </c>
      <c r="R13" s="33">
        <f>P13-Q13</f>
        <v>-9</v>
      </c>
      <c r="S13" s="34">
        <v>2</v>
      </c>
    </row>
    <row r="14" spans="1:19" ht="18" customHeight="1">
      <c r="A14" s="20">
        <v>2</v>
      </c>
      <c r="B14" s="26" t="s">
        <v>171</v>
      </c>
      <c r="C14" s="35">
        <v>1</v>
      </c>
      <c r="D14" s="22" t="s">
        <v>173</v>
      </c>
      <c r="E14" s="23">
        <v>2</v>
      </c>
      <c r="F14" s="35"/>
      <c r="G14" s="22" t="s">
        <v>73</v>
      </c>
      <c r="H14" s="23"/>
      <c r="I14" s="117">
        <v>0</v>
      </c>
      <c r="J14" s="22" t="s">
        <v>173</v>
      </c>
      <c r="K14" s="115">
        <v>6</v>
      </c>
      <c r="L14" s="118">
        <f>M14*3+O14</f>
        <v>0</v>
      </c>
      <c r="M14" s="118">
        <f>COUNTIF(C14:K14,"○")</f>
        <v>0</v>
      </c>
      <c r="N14" s="118">
        <f>COUNTIF(C14:K14,"●")</f>
        <v>2</v>
      </c>
      <c r="O14" s="118">
        <f>COUNTIF(C14:K14,"△")</f>
        <v>0</v>
      </c>
      <c r="P14" s="33">
        <f>C14+F14+I14</f>
        <v>1</v>
      </c>
      <c r="Q14" s="33">
        <f>E14+H14+K14</f>
        <v>8</v>
      </c>
      <c r="R14" s="33">
        <f>P14-Q14</f>
        <v>-7</v>
      </c>
      <c r="S14" s="34">
        <v>3</v>
      </c>
    </row>
    <row r="15" spans="1:19" ht="18" customHeight="1">
      <c r="A15" s="20">
        <v>3</v>
      </c>
      <c r="B15" s="26" t="s">
        <v>133</v>
      </c>
      <c r="C15" s="35">
        <v>10</v>
      </c>
      <c r="D15" s="22" t="s">
        <v>172</v>
      </c>
      <c r="E15" s="23">
        <v>0</v>
      </c>
      <c r="F15" s="35">
        <v>6</v>
      </c>
      <c r="G15" s="22" t="s">
        <v>172</v>
      </c>
      <c r="H15" s="23">
        <v>0</v>
      </c>
      <c r="I15" s="117"/>
      <c r="J15" s="24" t="s">
        <v>73</v>
      </c>
      <c r="K15" s="115"/>
      <c r="L15" s="118">
        <f>M15*3+O15</f>
        <v>6</v>
      </c>
      <c r="M15" s="118">
        <f>COUNTIF(C15:K15,"○")</f>
        <v>2</v>
      </c>
      <c r="N15" s="175">
        <f>COUNTIF(C15:K15,"●")</f>
        <v>0</v>
      </c>
      <c r="O15" s="118">
        <f>COUNTIF(C15:K15,"△")</f>
        <v>0</v>
      </c>
      <c r="P15" s="33">
        <f>C15+F15+I15</f>
        <v>16</v>
      </c>
      <c r="Q15" s="119">
        <f>E15+H15+K15</f>
        <v>0</v>
      </c>
      <c r="R15" s="33">
        <f>P15-Q15</f>
        <v>16</v>
      </c>
      <c r="S15" s="34">
        <v>1</v>
      </c>
    </row>
    <row r="16" spans="1:15" ht="18" customHeight="1">
      <c r="A16" s="18"/>
      <c r="B16" s="18"/>
      <c r="C16" s="18"/>
      <c r="D16" s="18"/>
      <c r="E16" s="18"/>
      <c r="F16" s="18"/>
      <c r="G16" s="18"/>
      <c r="H16" s="18"/>
      <c r="L16" s="176"/>
      <c r="M16" s="176"/>
      <c r="N16" s="176"/>
      <c r="O16" s="176"/>
    </row>
    <row r="17" spans="1:19" ht="18" customHeight="1">
      <c r="A17" s="20" t="s">
        <v>75</v>
      </c>
      <c r="B17" s="21" t="s">
        <v>135</v>
      </c>
      <c r="C17" s="149" t="str">
        <f>B18</f>
        <v>中北少年SC A　</v>
      </c>
      <c r="D17" s="150"/>
      <c r="E17" s="151"/>
      <c r="F17" s="149" t="str">
        <f>B19</f>
        <v>FC日暮里</v>
      </c>
      <c r="G17" s="150"/>
      <c r="H17" s="151"/>
      <c r="I17" s="146" t="str">
        <f>B20</f>
        <v>ロッキー　A</v>
      </c>
      <c r="J17" s="147"/>
      <c r="K17" s="148"/>
      <c r="L17" s="177" t="s">
        <v>65</v>
      </c>
      <c r="M17" s="177" t="s">
        <v>66</v>
      </c>
      <c r="N17" s="177" t="s">
        <v>67</v>
      </c>
      <c r="O17" s="177" t="s">
        <v>68</v>
      </c>
      <c r="P17" s="25" t="s">
        <v>69</v>
      </c>
      <c r="Q17" s="25" t="s">
        <v>70</v>
      </c>
      <c r="R17" s="25" t="s">
        <v>71</v>
      </c>
      <c r="S17" s="25" t="s">
        <v>72</v>
      </c>
    </row>
    <row r="18" spans="1:19" ht="18" customHeight="1">
      <c r="A18" s="20">
        <v>4</v>
      </c>
      <c r="B18" s="26" t="s">
        <v>192</v>
      </c>
      <c r="C18" s="35"/>
      <c r="D18" s="22" t="s">
        <v>73</v>
      </c>
      <c r="E18" s="23"/>
      <c r="F18" s="35">
        <v>7</v>
      </c>
      <c r="G18" s="22" t="s">
        <v>172</v>
      </c>
      <c r="H18" s="23">
        <v>0</v>
      </c>
      <c r="I18" s="117">
        <v>11</v>
      </c>
      <c r="J18" s="22" t="s">
        <v>172</v>
      </c>
      <c r="K18" s="115">
        <v>0</v>
      </c>
      <c r="L18" s="118">
        <f>M18*3+M19</f>
        <v>7</v>
      </c>
      <c r="M18" s="118">
        <f>COUNTIF(C18:K18,"○")</f>
        <v>2</v>
      </c>
      <c r="N18" s="118">
        <f>COUNTIF(C18:K18,"●")</f>
        <v>0</v>
      </c>
      <c r="O18" s="118">
        <f>COUNTIF(C18:K18,"△")</f>
        <v>0</v>
      </c>
      <c r="P18" s="33">
        <f>C18+F18+I18</f>
        <v>18</v>
      </c>
      <c r="Q18" s="119">
        <v>0</v>
      </c>
      <c r="R18" s="33">
        <f>P18-Q18</f>
        <v>18</v>
      </c>
      <c r="S18" s="34">
        <v>1</v>
      </c>
    </row>
    <row r="19" spans="1:19" ht="18" customHeight="1">
      <c r="A19" s="20">
        <v>5</v>
      </c>
      <c r="B19" s="26" t="s">
        <v>156</v>
      </c>
      <c r="C19" s="35">
        <v>0</v>
      </c>
      <c r="D19" s="22" t="s">
        <v>173</v>
      </c>
      <c r="E19" s="23">
        <v>7</v>
      </c>
      <c r="F19" s="35"/>
      <c r="G19" s="22" t="s">
        <v>73</v>
      </c>
      <c r="H19" s="23"/>
      <c r="I19" s="117">
        <v>2</v>
      </c>
      <c r="J19" s="22" t="s">
        <v>172</v>
      </c>
      <c r="K19" s="115">
        <v>1</v>
      </c>
      <c r="L19" s="118">
        <f>M19*3+O19</f>
        <v>3</v>
      </c>
      <c r="M19" s="118">
        <f>COUNTIF(C19:K19,"○")</f>
        <v>1</v>
      </c>
      <c r="N19" s="118">
        <f>COUNTIF(C19:K19,"●")</f>
        <v>1</v>
      </c>
      <c r="O19" s="118">
        <f>COUNTIF(C19:K19,"△")</f>
        <v>0</v>
      </c>
      <c r="P19" s="33">
        <f>C19+F19+I19</f>
        <v>2</v>
      </c>
      <c r="Q19" s="33">
        <f>E19+H19+K19</f>
        <v>8</v>
      </c>
      <c r="R19" s="33">
        <f>P19-Q19</f>
        <v>-6</v>
      </c>
      <c r="S19" s="34">
        <v>2</v>
      </c>
    </row>
    <row r="20" spans="1:19" ht="18" customHeight="1">
      <c r="A20" s="20">
        <v>6</v>
      </c>
      <c r="B20" s="26" t="s">
        <v>189</v>
      </c>
      <c r="C20" s="35">
        <v>0</v>
      </c>
      <c r="D20" s="22" t="s">
        <v>173</v>
      </c>
      <c r="E20" s="23">
        <v>11</v>
      </c>
      <c r="F20" s="35">
        <v>1</v>
      </c>
      <c r="G20" s="22" t="s">
        <v>173</v>
      </c>
      <c r="H20" s="23">
        <v>2</v>
      </c>
      <c r="I20" s="117"/>
      <c r="J20" s="24" t="s">
        <v>73</v>
      </c>
      <c r="K20" s="115"/>
      <c r="L20" s="118">
        <f>M20*3+O20</f>
        <v>0</v>
      </c>
      <c r="M20" s="118">
        <f>COUNTIF(C20:K20,"○")</f>
        <v>0</v>
      </c>
      <c r="N20" s="175">
        <f>COUNTIF(C20:K20,"●")</f>
        <v>2</v>
      </c>
      <c r="O20" s="118">
        <f>COUNTIF(C20:K20,"△")</f>
        <v>0</v>
      </c>
      <c r="P20" s="33">
        <f>C20+F20+I20</f>
        <v>1</v>
      </c>
      <c r="Q20" s="33">
        <f>E20+H20+K20</f>
        <v>13</v>
      </c>
      <c r="R20" s="33">
        <f>P20-Q20</f>
        <v>-12</v>
      </c>
      <c r="S20" s="34">
        <v>3</v>
      </c>
    </row>
    <row r="21" spans="1:15" ht="18" customHeight="1">
      <c r="A21" s="18"/>
      <c r="B21" s="18"/>
      <c r="C21" s="19" t="s">
        <v>76</v>
      </c>
      <c r="D21" s="18"/>
      <c r="E21" s="18"/>
      <c r="F21" s="18"/>
      <c r="G21" s="18"/>
      <c r="H21" s="18"/>
      <c r="L21" s="176"/>
      <c r="M21" s="176"/>
      <c r="N21" s="176"/>
      <c r="O21" s="176"/>
    </row>
    <row r="22" spans="1:19" ht="18" customHeight="1">
      <c r="A22" s="20" t="s">
        <v>64</v>
      </c>
      <c r="B22" s="21" t="s">
        <v>77</v>
      </c>
      <c r="C22" s="125" t="str">
        <f>B23</f>
        <v>古千谷</v>
      </c>
      <c r="D22" s="126"/>
      <c r="E22" s="127"/>
      <c r="F22" s="125" t="str">
        <f>B24</f>
        <v>本木SC</v>
      </c>
      <c r="G22" s="126"/>
      <c r="H22" s="127"/>
      <c r="I22" s="146" t="str">
        <f>B25</f>
        <v>栗の実ＳＣ</v>
      </c>
      <c r="J22" s="147"/>
      <c r="K22" s="148"/>
      <c r="L22" s="177" t="s">
        <v>65</v>
      </c>
      <c r="M22" s="177" t="s">
        <v>66</v>
      </c>
      <c r="N22" s="177" t="s">
        <v>67</v>
      </c>
      <c r="O22" s="177" t="s">
        <v>68</v>
      </c>
      <c r="P22" s="25" t="s">
        <v>69</v>
      </c>
      <c r="Q22" s="25" t="s">
        <v>70</v>
      </c>
      <c r="R22" s="25" t="s">
        <v>71</v>
      </c>
      <c r="S22" s="25" t="s">
        <v>72</v>
      </c>
    </row>
    <row r="23" spans="1:19" ht="18" customHeight="1">
      <c r="A23" s="20">
        <v>1</v>
      </c>
      <c r="B23" s="26" t="s">
        <v>42</v>
      </c>
      <c r="C23" s="35"/>
      <c r="D23" s="22" t="s">
        <v>73</v>
      </c>
      <c r="E23" s="23"/>
      <c r="F23" s="35">
        <v>1</v>
      </c>
      <c r="G23" s="22" t="s">
        <v>173</v>
      </c>
      <c r="H23" s="23">
        <v>5</v>
      </c>
      <c r="I23" s="117">
        <v>0</v>
      </c>
      <c r="J23" s="22" t="s">
        <v>173</v>
      </c>
      <c r="K23" s="115">
        <v>3</v>
      </c>
      <c r="L23" s="118">
        <f>M23*3+M24</f>
        <v>1</v>
      </c>
      <c r="M23" s="118">
        <f>COUNTIF(C23:K23,"○")</f>
        <v>0</v>
      </c>
      <c r="N23" s="118">
        <f>COUNTIF(C23:K23,"●")</f>
        <v>2</v>
      </c>
      <c r="O23" s="118">
        <f>COUNTIF(C23:K23,"△")</f>
        <v>0</v>
      </c>
      <c r="P23" s="33">
        <f>C23+F23+I23</f>
        <v>1</v>
      </c>
      <c r="Q23" s="33">
        <f>E23+H23+K23</f>
        <v>8</v>
      </c>
      <c r="R23" s="33">
        <f>P23-Q23</f>
        <v>-7</v>
      </c>
      <c r="S23" s="34">
        <v>3</v>
      </c>
    </row>
    <row r="24" spans="1:19" ht="18" customHeight="1">
      <c r="A24" s="20">
        <v>2</v>
      </c>
      <c r="B24" s="26" t="s">
        <v>167</v>
      </c>
      <c r="C24" s="35">
        <v>5</v>
      </c>
      <c r="D24" s="22" t="s">
        <v>172</v>
      </c>
      <c r="E24" s="23">
        <v>1</v>
      </c>
      <c r="F24" s="35"/>
      <c r="G24" s="22" t="s">
        <v>73</v>
      </c>
      <c r="H24" s="23"/>
      <c r="I24" s="117">
        <v>0</v>
      </c>
      <c r="J24" s="22" t="s">
        <v>173</v>
      </c>
      <c r="K24" s="115">
        <v>7</v>
      </c>
      <c r="L24" s="118">
        <f>M24*3+O24</f>
        <v>3</v>
      </c>
      <c r="M24" s="118">
        <f>COUNTIF(C24:K24,"○")</f>
        <v>1</v>
      </c>
      <c r="N24" s="118">
        <f>COUNTIF(C24:K24,"●")</f>
        <v>1</v>
      </c>
      <c r="O24" s="118">
        <f>COUNTIF(C24:K24,"△")</f>
        <v>0</v>
      </c>
      <c r="P24" s="33">
        <f>C24+F24+I24</f>
        <v>5</v>
      </c>
      <c r="Q24" s="33">
        <f>E24+H24+K24</f>
        <v>8</v>
      </c>
      <c r="R24" s="33">
        <f>P24-Q24</f>
        <v>-3</v>
      </c>
      <c r="S24" s="34">
        <v>2</v>
      </c>
    </row>
    <row r="25" spans="1:19" ht="18" customHeight="1">
      <c r="A25" s="20">
        <v>3</v>
      </c>
      <c r="B25" s="37" t="s">
        <v>188</v>
      </c>
      <c r="C25" s="35">
        <v>3</v>
      </c>
      <c r="D25" s="22" t="s">
        <v>172</v>
      </c>
      <c r="E25" s="23">
        <v>0</v>
      </c>
      <c r="F25" s="35">
        <v>7</v>
      </c>
      <c r="G25" s="22" t="s">
        <v>172</v>
      </c>
      <c r="H25" s="23">
        <v>0</v>
      </c>
      <c r="I25" s="117"/>
      <c r="J25" s="24" t="s">
        <v>73</v>
      </c>
      <c r="K25" s="115"/>
      <c r="L25" s="118">
        <f>M25*3+O25</f>
        <v>6</v>
      </c>
      <c r="M25" s="118">
        <f>COUNTIF(C25:K25,"○")</f>
        <v>2</v>
      </c>
      <c r="N25" s="175">
        <f>COUNTIF(C25:K25,"●")</f>
        <v>0</v>
      </c>
      <c r="O25" s="118">
        <f>COUNTIF(C25:K25,"△")</f>
        <v>0</v>
      </c>
      <c r="P25" s="33">
        <f>C25+F25+I25</f>
        <v>10</v>
      </c>
      <c r="Q25" s="119">
        <f>E25+H25+K25</f>
        <v>0</v>
      </c>
      <c r="R25" s="33">
        <f>P25-Q25</f>
        <v>10</v>
      </c>
      <c r="S25" s="34">
        <v>1</v>
      </c>
    </row>
    <row r="26" spans="1:15" ht="18" customHeight="1">
      <c r="A26" s="18"/>
      <c r="B26" s="18"/>
      <c r="C26" s="18"/>
      <c r="D26" s="18"/>
      <c r="E26" s="18"/>
      <c r="F26" s="18"/>
      <c r="G26" s="18"/>
      <c r="H26" s="18"/>
      <c r="L26" s="176"/>
      <c r="M26" s="176"/>
      <c r="N26" s="176"/>
      <c r="O26" s="176"/>
    </row>
    <row r="27" spans="1:19" ht="18" customHeight="1">
      <c r="A27" s="20" t="s">
        <v>130</v>
      </c>
      <c r="B27" s="21" t="s">
        <v>77</v>
      </c>
      <c r="C27" s="125" t="str">
        <f>B28</f>
        <v>KSC加平SSS</v>
      </c>
      <c r="D27" s="126"/>
      <c r="E27" s="127"/>
      <c r="F27" s="128" t="str">
        <f>B29</f>
        <v>東加平キッカーズ</v>
      </c>
      <c r="G27" s="129"/>
      <c r="H27" s="130"/>
      <c r="I27" s="146" t="str">
        <f>B30</f>
        <v>東伊興SSS</v>
      </c>
      <c r="J27" s="147"/>
      <c r="K27" s="148"/>
      <c r="L27" s="177" t="s">
        <v>65</v>
      </c>
      <c r="M27" s="177" t="s">
        <v>66</v>
      </c>
      <c r="N27" s="177" t="s">
        <v>67</v>
      </c>
      <c r="O27" s="177" t="s">
        <v>68</v>
      </c>
      <c r="P27" s="25" t="s">
        <v>69</v>
      </c>
      <c r="Q27" s="25" t="s">
        <v>70</v>
      </c>
      <c r="R27" s="25" t="s">
        <v>71</v>
      </c>
      <c r="S27" s="25" t="s">
        <v>72</v>
      </c>
    </row>
    <row r="28" spans="1:19" ht="18" customHeight="1">
      <c r="A28" s="20">
        <v>4</v>
      </c>
      <c r="B28" s="26" t="s">
        <v>137</v>
      </c>
      <c r="C28" s="35"/>
      <c r="D28" s="22" t="s">
        <v>73</v>
      </c>
      <c r="E28" s="23"/>
      <c r="F28" s="35">
        <v>4</v>
      </c>
      <c r="G28" s="22" t="s">
        <v>172</v>
      </c>
      <c r="H28" s="23">
        <v>1</v>
      </c>
      <c r="I28" s="117">
        <v>1</v>
      </c>
      <c r="J28" s="22" t="s">
        <v>174</v>
      </c>
      <c r="K28" s="115">
        <v>1</v>
      </c>
      <c r="L28" s="118">
        <f>M28*3+M29</f>
        <v>3</v>
      </c>
      <c r="M28" s="118">
        <f>COUNTIF(C28:K28,"○")</f>
        <v>1</v>
      </c>
      <c r="N28" s="118">
        <f>COUNTIF(C28:K28,"●")</f>
        <v>0</v>
      </c>
      <c r="O28" s="118">
        <f>COUNTIF(C28:K28,"△")</f>
        <v>1</v>
      </c>
      <c r="P28" s="33">
        <f>C28+F28+I28</f>
        <v>5</v>
      </c>
      <c r="Q28" s="33">
        <f>E28+H28+K28</f>
        <v>2</v>
      </c>
      <c r="R28" s="33">
        <f>P28-Q28</f>
        <v>3</v>
      </c>
      <c r="S28" s="34">
        <v>1</v>
      </c>
    </row>
    <row r="29" spans="1:19" ht="18" customHeight="1">
      <c r="A29" s="20">
        <v>5</v>
      </c>
      <c r="B29" s="26" t="s">
        <v>139</v>
      </c>
      <c r="C29" s="35">
        <v>1</v>
      </c>
      <c r="D29" s="22" t="s">
        <v>173</v>
      </c>
      <c r="E29" s="23">
        <v>4</v>
      </c>
      <c r="F29" s="35"/>
      <c r="G29" s="22" t="s">
        <v>73</v>
      </c>
      <c r="H29" s="23"/>
      <c r="I29" s="117">
        <v>0</v>
      </c>
      <c r="J29" s="22" t="s">
        <v>173</v>
      </c>
      <c r="K29" s="115">
        <v>3</v>
      </c>
      <c r="L29" s="118">
        <f>M29*3+O29</f>
        <v>0</v>
      </c>
      <c r="M29" s="118">
        <f>COUNTIF(C29:K29,"○")</f>
        <v>0</v>
      </c>
      <c r="N29" s="118">
        <f>COUNTIF(C29:K29,"●")</f>
        <v>2</v>
      </c>
      <c r="O29" s="118">
        <f>COUNTIF(C29:K29,"△")</f>
        <v>0</v>
      </c>
      <c r="P29" s="33">
        <f>C29+F29+I29</f>
        <v>1</v>
      </c>
      <c r="Q29" s="33">
        <f>E29+H29+K29</f>
        <v>7</v>
      </c>
      <c r="R29" s="33">
        <f>P29-Q29</f>
        <v>-6</v>
      </c>
      <c r="S29" s="34">
        <v>3</v>
      </c>
    </row>
    <row r="30" spans="1:19" ht="18" customHeight="1">
      <c r="A30" s="20">
        <v>6</v>
      </c>
      <c r="B30" s="26" t="s">
        <v>41</v>
      </c>
      <c r="C30" s="35">
        <v>1</v>
      </c>
      <c r="D30" s="22" t="s">
        <v>174</v>
      </c>
      <c r="E30" s="23">
        <v>1</v>
      </c>
      <c r="F30" s="35">
        <v>3</v>
      </c>
      <c r="G30" s="22" t="s">
        <v>172</v>
      </c>
      <c r="H30" s="23">
        <v>0</v>
      </c>
      <c r="I30" s="117"/>
      <c r="J30" s="24" t="s">
        <v>73</v>
      </c>
      <c r="K30" s="115"/>
      <c r="L30" s="118">
        <f>M30*3+O30</f>
        <v>4</v>
      </c>
      <c r="M30" s="118">
        <f>COUNTIF(C30:K30,"○")</f>
        <v>1</v>
      </c>
      <c r="N30" s="175">
        <f>COUNTIF(C30:K30,"●")</f>
        <v>0</v>
      </c>
      <c r="O30" s="118">
        <f>COUNTIF(C30:K30,"△")</f>
        <v>1</v>
      </c>
      <c r="P30" s="33">
        <f>C30+F30+I30</f>
        <v>4</v>
      </c>
      <c r="Q30" s="33">
        <f>E30+H30+K30</f>
        <v>1</v>
      </c>
      <c r="R30" s="33">
        <f>P30-Q30</f>
        <v>3</v>
      </c>
      <c r="S30" s="34">
        <v>2</v>
      </c>
    </row>
    <row r="31" spans="1:19" ht="18" customHeight="1">
      <c r="A31" s="65"/>
      <c r="B31" s="91"/>
      <c r="C31" s="91"/>
      <c r="D31" s="91"/>
      <c r="E31" s="65"/>
      <c r="F31" s="174"/>
      <c r="G31" s="174"/>
      <c r="H31" s="174"/>
      <c r="I31" s="174"/>
      <c r="J31" s="174"/>
      <c r="K31" s="174"/>
      <c r="L31" s="174"/>
      <c r="M31" s="172"/>
      <c r="N31" s="172"/>
      <c r="O31" s="172"/>
      <c r="P31" s="172"/>
      <c r="Q31" s="172"/>
      <c r="R31" s="172"/>
      <c r="S31" s="172"/>
    </row>
    <row r="32" spans="1:19" ht="18" customHeight="1">
      <c r="A32" s="59"/>
      <c r="B32" s="99" t="s">
        <v>131</v>
      </c>
      <c r="C32" s="169" t="s">
        <v>78</v>
      </c>
      <c r="D32" s="170"/>
      <c r="E32" s="59" t="s">
        <v>79</v>
      </c>
      <c r="F32" s="167" t="s">
        <v>144</v>
      </c>
      <c r="G32" s="167"/>
      <c r="H32" s="167"/>
      <c r="I32" s="167"/>
      <c r="J32" s="167"/>
      <c r="K32" s="167"/>
      <c r="L32" s="167"/>
      <c r="M32" s="168" t="s">
        <v>145</v>
      </c>
      <c r="N32" s="168"/>
      <c r="O32" s="168"/>
      <c r="P32" s="168"/>
      <c r="Q32" s="168"/>
      <c r="R32" s="168"/>
      <c r="S32" s="168"/>
    </row>
    <row r="33" spans="1:19" ht="18" customHeight="1">
      <c r="A33" s="53">
        <v>1</v>
      </c>
      <c r="B33" s="53" t="s">
        <v>80</v>
      </c>
      <c r="C33" s="55" t="s">
        <v>81</v>
      </c>
      <c r="D33" s="54"/>
      <c r="E33" s="101" t="s">
        <v>82</v>
      </c>
      <c r="F33" s="103" t="s">
        <v>103</v>
      </c>
      <c r="G33" s="183" t="s">
        <v>196</v>
      </c>
      <c r="H33" s="183"/>
      <c r="I33" s="178" t="s">
        <v>142</v>
      </c>
      <c r="J33" s="181" t="s">
        <v>194</v>
      </c>
      <c r="K33" s="181"/>
      <c r="L33" s="179" t="s">
        <v>103</v>
      </c>
      <c r="M33" s="103" t="s">
        <v>103</v>
      </c>
      <c r="N33" s="183" t="s">
        <v>195</v>
      </c>
      <c r="O33" s="183"/>
      <c r="P33" s="178" t="s">
        <v>142</v>
      </c>
      <c r="Q33" s="181" t="s">
        <v>197</v>
      </c>
      <c r="R33" s="181"/>
      <c r="S33" s="179" t="s">
        <v>103</v>
      </c>
    </row>
    <row r="34" spans="1:19" ht="18" customHeight="1">
      <c r="A34" s="58">
        <v>2</v>
      </c>
      <c r="B34" s="58" t="s">
        <v>83</v>
      </c>
      <c r="C34" s="60" t="s">
        <v>84</v>
      </c>
      <c r="D34" s="59"/>
      <c r="E34" s="101" t="s">
        <v>85</v>
      </c>
      <c r="F34" s="104"/>
      <c r="G34" s="184"/>
      <c r="H34" s="184"/>
      <c r="I34" s="112"/>
      <c r="J34" s="191"/>
      <c r="K34" s="191">
        <f>I34-J34</f>
        <v>0</v>
      </c>
      <c r="L34" s="105"/>
      <c r="M34" s="104">
        <f>COUNTIF(C34:K34,"○")</f>
        <v>0</v>
      </c>
      <c r="N34" s="184"/>
      <c r="O34" s="184"/>
      <c r="P34" s="112"/>
      <c r="Q34" s="187"/>
      <c r="R34" s="187">
        <f>P34-Q34</f>
        <v>0</v>
      </c>
      <c r="S34" s="105"/>
    </row>
    <row r="35" spans="1:19" ht="18" customHeight="1">
      <c r="A35" s="58">
        <v>3</v>
      </c>
      <c r="B35" s="58" t="s">
        <v>86</v>
      </c>
      <c r="C35" s="60" t="s">
        <v>87</v>
      </c>
      <c r="D35" s="59"/>
      <c r="E35" s="101" t="s">
        <v>88</v>
      </c>
      <c r="F35" s="103" t="s">
        <v>106</v>
      </c>
      <c r="G35" s="193" t="s">
        <v>198</v>
      </c>
      <c r="H35" s="193"/>
      <c r="I35" s="178" t="s">
        <v>142</v>
      </c>
      <c r="J35" s="181" t="s">
        <v>199</v>
      </c>
      <c r="K35" s="181"/>
      <c r="L35" s="102" t="s">
        <v>106</v>
      </c>
      <c r="M35" s="103" t="s">
        <v>106</v>
      </c>
      <c r="N35" s="183" t="s">
        <v>200</v>
      </c>
      <c r="O35" s="183"/>
      <c r="P35" s="178" t="s">
        <v>142</v>
      </c>
      <c r="Q35" s="181" t="s">
        <v>201</v>
      </c>
      <c r="R35" s="181"/>
      <c r="S35" s="102" t="s">
        <v>106</v>
      </c>
    </row>
    <row r="36" spans="1:19" ht="18" customHeight="1">
      <c r="A36" s="58">
        <v>4</v>
      </c>
      <c r="B36" s="58" t="s">
        <v>89</v>
      </c>
      <c r="C36" s="60" t="s">
        <v>90</v>
      </c>
      <c r="D36" s="59"/>
      <c r="E36" s="101" t="s">
        <v>91</v>
      </c>
      <c r="F36" s="104"/>
      <c r="G36" s="185"/>
      <c r="H36" s="185"/>
      <c r="I36" s="182"/>
      <c r="J36" s="192"/>
      <c r="K36" s="192"/>
      <c r="L36" s="106"/>
      <c r="M36" s="104"/>
      <c r="N36" s="185"/>
      <c r="O36" s="185"/>
      <c r="P36" s="182"/>
      <c r="Q36" s="188"/>
      <c r="R36" s="188"/>
      <c r="S36" s="106"/>
    </row>
    <row r="37" spans="1:19" ht="18" customHeight="1">
      <c r="A37" s="58">
        <v>5</v>
      </c>
      <c r="B37" s="58" t="s">
        <v>92</v>
      </c>
      <c r="C37" s="60" t="s">
        <v>93</v>
      </c>
      <c r="D37" s="59"/>
      <c r="E37" s="101" t="s">
        <v>94</v>
      </c>
      <c r="F37" s="105" t="s">
        <v>100</v>
      </c>
      <c r="G37" s="186" t="s">
        <v>202</v>
      </c>
      <c r="H37" s="186"/>
      <c r="I37" s="178" t="s">
        <v>142</v>
      </c>
      <c r="J37" s="181" t="s">
        <v>203</v>
      </c>
      <c r="K37" s="181"/>
      <c r="L37" s="105" t="s">
        <v>100</v>
      </c>
      <c r="M37" s="105" t="s">
        <v>100</v>
      </c>
      <c r="N37" s="186" t="s">
        <v>204</v>
      </c>
      <c r="O37" s="186"/>
      <c r="P37" s="178" t="s">
        <v>142</v>
      </c>
      <c r="Q37" s="189" t="s">
        <v>205</v>
      </c>
      <c r="R37" s="189"/>
      <c r="S37" s="105" t="s">
        <v>100</v>
      </c>
    </row>
    <row r="38" spans="1:19" ht="18" customHeight="1">
      <c r="A38" s="58">
        <v>6</v>
      </c>
      <c r="B38" s="58" t="s">
        <v>95</v>
      </c>
      <c r="C38" s="60" t="s">
        <v>96</v>
      </c>
      <c r="D38" s="59"/>
      <c r="E38" s="61" t="s">
        <v>97</v>
      </c>
      <c r="F38" s="62"/>
      <c r="G38" s="180"/>
      <c r="H38" s="180"/>
      <c r="I38" s="41"/>
      <c r="J38" s="98"/>
      <c r="K38" s="41"/>
      <c r="L38" s="43"/>
      <c r="M38" s="43">
        <f>COUNTIF(C38:K38,"○")</f>
        <v>0</v>
      </c>
      <c r="N38" s="43">
        <f>COUNTIF(C38:K38,"●")</f>
        <v>0</v>
      </c>
      <c r="O38" s="43">
        <f>COUNTIF(C38:K38,"△")</f>
        <v>0</v>
      </c>
      <c r="P38" s="44"/>
      <c r="Q38" s="190"/>
      <c r="R38" s="190">
        <f>P38-Q38</f>
        <v>0</v>
      </c>
      <c r="S38" s="41"/>
    </row>
    <row r="39" spans="1:19" ht="18" customHeight="1">
      <c r="A39" s="58">
        <v>7</v>
      </c>
      <c r="B39" s="58" t="s">
        <v>98</v>
      </c>
      <c r="C39" s="153" t="s">
        <v>99</v>
      </c>
      <c r="D39" s="154"/>
      <c r="E39" s="61" t="s">
        <v>100</v>
      </c>
      <c r="F39" s="173" t="s">
        <v>143</v>
      </c>
      <c r="G39" s="174"/>
      <c r="H39" s="174"/>
      <c r="I39" s="174"/>
      <c r="J39" s="174"/>
      <c r="K39" s="174"/>
      <c r="L39" s="174"/>
      <c r="M39" s="43"/>
      <c r="N39" s="43">
        <f>COUNTIF(C39:K39,"●")</f>
        <v>0</v>
      </c>
      <c r="O39" s="43">
        <f>COUNTIF(C39:K39,"△")</f>
        <v>0</v>
      </c>
      <c r="P39" s="44"/>
      <c r="Q39" s="44"/>
      <c r="R39" s="44"/>
      <c r="S39" s="41"/>
    </row>
    <row r="40" spans="1:19" ht="18" customHeight="1">
      <c r="A40" s="58">
        <v>8</v>
      </c>
      <c r="B40" s="58" t="s">
        <v>101</v>
      </c>
      <c r="C40" s="153" t="s">
        <v>102</v>
      </c>
      <c r="D40" s="154"/>
      <c r="E40" s="101" t="s">
        <v>103</v>
      </c>
      <c r="F40" s="103" t="s">
        <v>103</v>
      </c>
      <c r="G40" s="183" t="s">
        <v>206</v>
      </c>
      <c r="H40" s="183"/>
      <c r="I40" s="178" t="s">
        <v>142</v>
      </c>
      <c r="J40" s="181" t="s">
        <v>207</v>
      </c>
      <c r="K40" s="181"/>
      <c r="L40" s="102" t="s">
        <v>103</v>
      </c>
      <c r="M40" s="43">
        <f>COUNTIF(C40:K40,"○")</f>
        <v>0</v>
      </c>
      <c r="N40" s="43">
        <f>COUNTIF(C40:K40,"●")</f>
        <v>0</v>
      </c>
      <c r="O40" s="43">
        <f>COUNTIF(C40:K40,"△")</f>
        <v>0</v>
      </c>
      <c r="P40" s="44"/>
      <c r="Q40" s="44"/>
      <c r="R40" s="44">
        <f>P40-Q40</f>
        <v>0</v>
      </c>
      <c r="S40" s="41"/>
    </row>
    <row r="41" spans="1:12" ht="19.5" customHeight="1">
      <c r="A41" s="58">
        <v>9</v>
      </c>
      <c r="B41" s="58" t="s">
        <v>104</v>
      </c>
      <c r="C41" s="153" t="s">
        <v>105</v>
      </c>
      <c r="D41" s="154"/>
      <c r="E41" s="101" t="s">
        <v>106</v>
      </c>
      <c r="F41" s="104"/>
      <c r="G41" s="185"/>
      <c r="H41" s="185"/>
      <c r="I41" s="182"/>
      <c r="J41" s="188"/>
      <c r="K41" s="188">
        <f>I41-J41</f>
        <v>0</v>
      </c>
      <c r="L41" s="105"/>
    </row>
    <row r="42" spans="1:22" ht="18" customHeight="1">
      <c r="A42" s="18"/>
      <c r="B42" s="18"/>
      <c r="C42" s="18"/>
      <c r="D42" s="18"/>
      <c r="E42" s="18"/>
      <c r="F42" s="103" t="s">
        <v>106</v>
      </c>
      <c r="G42" s="183" t="s">
        <v>208</v>
      </c>
      <c r="H42" s="183"/>
      <c r="I42" s="178" t="s">
        <v>142</v>
      </c>
      <c r="J42" s="181" t="s">
        <v>209</v>
      </c>
      <c r="K42" s="181"/>
      <c r="L42" s="102" t="s">
        <v>106</v>
      </c>
      <c r="M42" s="77"/>
      <c r="N42" s="78"/>
      <c r="O42" s="77"/>
      <c r="P42" s="45"/>
      <c r="T42" s="51"/>
      <c r="U42" s="52"/>
      <c r="V42" s="52"/>
    </row>
    <row r="43" spans="1:22" ht="18" customHeight="1">
      <c r="A43" s="18"/>
      <c r="B43" s="69" t="s">
        <v>107</v>
      </c>
      <c r="C43" s="70"/>
      <c r="D43" s="71"/>
      <c r="E43" s="71"/>
      <c r="F43" s="104"/>
      <c r="G43" s="185"/>
      <c r="H43" s="185"/>
      <c r="I43" s="182"/>
      <c r="J43" s="188"/>
      <c r="K43" s="188"/>
      <c r="L43" s="106"/>
      <c r="M43" s="45"/>
      <c r="N43" s="45"/>
      <c r="O43" s="45"/>
      <c r="P43" s="45"/>
      <c r="Q43" s="50"/>
      <c r="T43" s="77"/>
      <c r="U43" s="77"/>
      <c r="V43" s="45"/>
    </row>
    <row r="44" spans="1:22" ht="18" customHeight="1">
      <c r="A44" s="18"/>
      <c r="B44" s="73"/>
      <c r="C44" s="65"/>
      <c r="D44" s="74"/>
      <c r="E44" s="75"/>
      <c r="F44" s="105" t="s">
        <v>100</v>
      </c>
      <c r="G44" s="186" t="s">
        <v>210</v>
      </c>
      <c r="H44" s="186"/>
      <c r="I44" s="178" t="s">
        <v>142</v>
      </c>
      <c r="J44" s="181" t="s">
        <v>211</v>
      </c>
      <c r="K44" s="181"/>
      <c r="L44" s="105" t="s">
        <v>100</v>
      </c>
      <c r="R44" s="45"/>
      <c r="S44" s="77"/>
      <c r="T44" s="45"/>
      <c r="U44" s="45"/>
      <c r="V44" s="45"/>
    </row>
    <row r="45" spans="1:22" ht="18" customHeight="1">
      <c r="A45" s="18"/>
      <c r="B45" s="73"/>
      <c r="C45" s="65"/>
      <c r="D45" s="74"/>
      <c r="E45" s="75"/>
      <c r="F45" s="74"/>
      <c r="T45" s="77"/>
      <c r="U45" s="77"/>
      <c r="V45" s="45"/>
    </row>
    <row r="46" spans="1:22" ht="18" customHeight="1">
      <c r="A46" s="76"/>
      <c r="B46" s="45"/>
      <c r="C46" s="77"/>
      <c r="D46" s="78"/>
      <c r="E46" s="77"/>
      <c r="F46" s="45"/>
      <c r="T46" s="45"/>
      <c r="U46" s="45"/>
      <c r="V46" s="45"/>
    </row>
    <row r="47" spans="1:22" ht="18" customHeight="1">
      <c r="A47" s="45"/>
      <c r="B47" s="68"/>
      <c r="C47" s="68"/>
      <c r="D47" s="68"/>
      <c r="E47" s="68"/>
      <c r="F47" s="68"/>
      <c r="T47" s="77"/>
      <c r="U47" s="77"/>
      <c r="V47" s="45"/>
    </row>
    <row r="48" spans="20:22" ht="18" customHeight="1">
      <c r="T48" s="45"/>
      <c r="U48" s="45"/>
      <c r="V48" s="45"/>
    </row>
    <row r="49" spans="20:22" ht="18" customHeight="1">
      <c r="T49" s="68"/>
      <c r="U49" s="45"/>
      <c r="V49" s="45"/>
    </row>
    <row r="50" spans="20:22" ht="18" customHeight="1">
      <c r="T50" s="77"/>
      <c r="U50" s="77"/>
      <c r="V50" s="45"/>
    </row>
    <row r="51" spans="20:22" ht="18" customHeight="1">
      <c r="T51" s="45"/>
      <c r="U51" s="45"/>
      <c r="V51" s="45"/>
    </row>
    <row r="52" spans="20:22" ht="18" customHeight="1">
      <c r="T52" s="77"/>
      <c r="U52" s="77"/>
      <c r="V52" s="45"/>
    </row>
    <row r="53" spans="20:22" ht="18" customHeight="1">
      <c r="T53" s="77"/>
      <c r="U53" s="45"/>
      <c r="V53" s="45"/>
    </row>
    <row r="54" spans="20:22" ht="18" customHeight="1">
      <c r="T54" s="45"/>
      <c r="U54" s="77"/>
      <c r="V54" s="45"/>
    </row>
    <row r="55" spans="20:21" ht="18" customHeight="1">
      <c r="T55" s="77"/>
      <c r="U55" s="77"/>
    </row>
    <row r="56" ht="18" customHeight="1">
      <c r="T56" s="78"/>
    </row>
    <row r="57" spans="20:21" ht="18" customHeight="1">
      <c r="T57" s="64"/>
      <c r="U57" s="77"/>
    </row>
    <row r="58" ht="18" customHeight="1">
      <c r="T58" s="78"/>
    </row>
    <row r="59" ht="18" customHeight="1"/>
    <row r="60" ht="18" customHeight="1"/>
    <row r="61" ht="18" customHeight="1"/>
    <row r="62" ht="18" customHeight="1"/>
    <row r="63" ht="18" customHeight="1"/>
    <row r="64" ht="18" customHeight="1">
      <c r="U64" s="77"/>
    </row>
    <row r="65" ht="18" customHeight="1">
      <c r="T65" s="78"/>
    </row>
    <row r="66" spans="20:21" ht="18" customHeight="1">
      <c r="T66" s="63"/>
      <c r="U66" s="77"/>
    </row>
    <row r="67" spans="20:21" ht="18" customHeight="1">
      <c r="T67" s="78"/>
      <c r="U67" s="45"/>
    </row>
    <row r="68" spans="20:21" ht="18" customHeight="1">
      <c r="T68" s="63"/>
      <c r="U68" s="77"/>
    </row>
    <row r="69" spans="20:21" ht="18" customHeight="1">
      <c r="T69" s="78"/>
      <c r="U69" s="45"/>
    </row>
    <row r="70" ht="18" customHeight="1">
      <c r="T70" s="45"/>
    </row>
    <row r="71" ht="18" customHeight="1"/>
    <row r="72" ht="18" customHeight="1"/>
  </sheetData>
  <sheetProtection/>
  <mergeCells count="45">
    <mergeCell ref="G33:H33"/>
    <mergeCell ref="J33:K33"/>
    <mergeCell ref="G35:H35"/>
    <mergeCell ref="G37:H37"/>
    <mergeCell ref="J37:K37"/>
    <mergeCell ref="J35:K35"/>
    <mergeCell ref="C39:D39"/>
    <mergeCell ref="F39:L39"/>
    <mergeCell ref="C40:D40"/>
    <mergeCell ref="C41:D41"/>
    <mergeCell ref="G40:H40"/>
    <mergeCell ref="J40:K40"/>
    <mergeCell ref="F31:L31"/>
    <mergeCell ref="M31:S31"/>
    <mergeCell ref="C32:D32"/>
    <mergeCell ref="F32:L32"/>
    <mergeCell ref="M32:S32"/>
    <mergeCell ref="N33:O33"/>
    <mergeCell ref="Q33:R33"/>
    <mergeCell ref="N35:O35"/>
    <mergeCell ref="Q35:R35"/>
    <mergeCell ref="I2:K2"/>
    <mergeCell ref="C7:E7"/>
    <mergeCell ref="F7:H7"/>
    <mergeCell ref="C2:E2"/>
    <mergeCell ref="F2:H2"/>
    <mergeCell ref="C17:E17"/>
    <mergeCell ref="F17:H17"/>
    <mergeCell ref="G42:H42"/>
    <mergeCell ref="J42:K42"/>
    <mergeCell ref="G44:H44"/>
    <mergeCell ref="I17:K17"/>
    <mergeCell ref="C22:E22"/>
    <mergeCell ref="F22:H22"/>
    <mergeCell ref="I22:K22"/>
    <mergeCell ref="C27:E27"/>
    <mergeCell ref="F27:H27"/>
    <mergeCell ref="I27:K27"/>
    <mergeCell ref="I7:K7"/>
    <mergeCell ref="C12:E12"/>
    <mergeCell ref="F12:H12"/>
    <mergeCell ref="I12:K12"/>
    <mergeCell ref="N37:O37"/>
    <mergeCell ref="Q37:R37"/>
    <mergeCell ref="J44:K44"/>
  </mergeCells>
  <printOptions/>
  <pageMargins left="0.75" right="0.75" top="1" bottom="1" header="0.512" footer="0.512"/>
  <pageSetup horizontalDpi="600" verticalDpi="600" orientation="portrait" paperSize="9" scale="85" r:id="rId2"/>
  <headerFooter alignWithMargins="0">
    <oddHeader>&amp;C&amp;"ＭＳ Ｐゴシック,太字"&amp;16第6回3年生交流大会第一ブロック大会</oddHeader>
    <oddFooter>&amp;R&amp;"ＭＳ Ｐゴシック,太字"&amp;12東京都サッカー協会少年連盟第一ブロック</oddFooter>
  </headerFooter>
  <rowBreaks count="1" manualBreakCount="1">
    <brk id="50" max="18" man="1"/>
  </rowBreaks>
  <colBreaks count="1" manualBreakCount="1">
    <brk id="1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営業部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豊原守</cp:lastModifiedBy>
  <cp:lastPrinted>2008-02-11T10:15:07Z</cp:lastPrinted>
  <dcterms:created xsi:type="dcterms:W3CDTF">2006-01-10T23:59:39Z</dcterms:created>
  <dcterms:modified xsi:type="dcterms:W3CDTF">2008-02-11T10:40:33Z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